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0" yWindow="0" windowWidth="10690" windowHeight="7060" firstSheet="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25725"/>
</workbook>
</file>

<file path=xl/calcChain.xml><?xml version="1.0" encoding="utf-8"?>
<calcChain xmlns="http://schemas.openxmlformats.org/spreadsheetml/2006/main">
  <c r="G102" i="12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87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24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H8" i="1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6"/>
  <c r="H7" s="1"/>
  <c r="G35" i="10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41" i="9"/>
  <c r="G42" s="1"/>
  <c r="G43" s="1"/>
  <c r="G44" s="1"/>
  <c r="G45" s="1"/>
  <c r="G46" s="1"/>
  <c r="G47" s="1"/>
  <c r="G48" s="1"/>
  <c r="G49" s="1"/>
  <c r="G50" s="1"/>
  <c r="G51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F6" i="8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5"/>
  <c r="F5" i="7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G29" i="6"/>
  <c r="G30"/>
  <c r="G31" s="1"/>
  <c r="G32" s="1"/>
  <c r="G33" s="1"/>
  <c r="G34" s="1"/>
  <c r="G35" s="1"/>
  <c r="G36" s="1"/>
  <c r="G37" s="1"/>
  <c r="G38" s="1"/>
  <c r="G39" s="1"/>
  <c r="G40" s="1"/>
  <c r="G9"/>
  <c r="G10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O7" i="5"/>
  <c r="O8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6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O4" i="3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I44" i="2"/>
  <c r="I45" s="1"/>
  <c r="I46" s="1"/>
  <c r="I47" s="1"/>
  <c r="I48" s="1"/>
  <c r="I49" s="1"/>
  <c r="I50" s="1"/>
  <c r="I51" s="1"/>
  <c r="I40"/>
  <c r="I35"/>
  <c r="I36" s="1"/>
  <c r="O28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H5" i="1"/>
  <c r="H6" s="1"/>
  <c r="H7" s="1"/>
  <c r="H8" s="1"/>
  <c r="H9" s="1"/>
  <c r="H10" s="1"/>
  <c r="H11" s="1"/>
  <c r="H12" s="1"/>
  <c r="H13" s="1"/>
  <c r="H14" s="1"/>
  <c r="H15" s="1"/>
  <c r="H16" s="1"/>
  <c r="G4" i="2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4" i="3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52" i="9" l="1"/>
  <c r="G53" s="1"/>
  <c r="G4" i="6"/>
  <c r="G5" s="1"/>
  <c r="G6" s="1"/>
  <c r="G7" s="1"/>
  <c r="G8" s="1"/>
  <c r="G4" i="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O4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I23" i="2"/>
  <c r="I24" s="1"/>
  <c r="I25" s="1"/>
  <c r="I26" s="1"/>
  <c r="I27" s="1"/>
  <c r="I29" s="1"/>
  <c r="I30" s="1"/>
  <c r="I31" s="1"/>
  <c r="I32" s="1"/>
  <c r="I33" s="1"/>
</calcChain>
</file>

<file path=xl/sharedStrings.xml><?xml version="1.0" encoding="utf-8"?>
<sst xmlns="http://schemas.openxmlformats.org/spreadsheetml/2006/main" count="705" uniqueCount="366">
  <si>
    <t>DATE</t>
  </si>
  <si>
    <t>DESCRIPTION</t>
  </si>
  <si>
    <t>TYPE</t>
  </si>
  <si>
    <t>DEPOSITS</t>
  </si>
  <si>
    <t>WITHDRAWL</t>
  </si>
  <si>
    <t>BALANCE</t>
  </si>
  <si>
    <t>INITIAL DEPOSIT</t>
  </si>
  <si>
    <t>LEG CHECK PURCHASE</t>
  </si>
  <si>
    <t>DIRECT</t>
  </si>
  <si>
    <t>CHECK</t>
  </si>
  <si>
    <t>OFFICE EXPENSE AND 2014 LEG BALANCE</t>
  </si>
  <si>
    <t>PFFI OFFICE CONTRIBUTION</t>
  </si>
  <si>
    <t>NLFF OFFICE CONTRIBUTION</t>
  </si>
  <si>
    <t>STICKER FOR OFFICE TABLE</t>
  </si>
  <si>
    <t>CASH</t>
  </si>
  <si>
    <t>DEBIT</t>
  </si>
  <si>
    <t>OFFICE FILE CABINET-ATM WITHDRAWL</t>
  </si>
  <si>
    <t>LEGISLATOR LUNCHEON FLIGHT</t>
  </si>
  <si>
    <t>OFFICE DESK AND CHAIR SAMPLE</t>
  </si>
  <si>
    <t>ADDITIONAL OFFICE CHAIRS</t>
  </si>
  <si>
    <t>LEG. LUNCHEON FLIGHT-REIMBURSE-PFFI</t>
  </si>
  <si>
    <t>STATE FARM INSURANCE PURCHASE</t>
  </si>
  <si>
    <t>TIME WARNER CABLE</t>
  </si>
  <si>
    <t>OFFICE LEASE PURCHASE W/$200 DEPOSIT</t>
  </si>
  <si>
    <t>VACUUM CLEANER</t>
  </si>
  <si>
    <t>EXTERIOR OFFICE SIGN FROM FINISHLINE</t>
  </si>
  <si>
    <t>WHITE BOARDS AND STORAGE-COSTCO</t>
  </si>
  <si>
    <t>OFFICE SUPPLIES-OFFICE MAX</t>
  </si>
  <si>
    <t>INTERIOR SIGN FROM INKDROP</t>
  </si>
  <si>
    <t>COFFEE-TEA SUPPLIES SAFEWAY</t>
  </si>
  <si>
    <t>OFFICE TABLE</t>
  </si>
  <si>
    <t>COEUR D ALENE FF L710 LEG BUDGET</t>
  </si>
  <si>
    <t>CUPS FROM TJ MAXX</t>
  </si>
  <si>
    <t>KEYS FROM ACE HARDWARE</t>
  </si>
  <si>
    <t>REFRESHMENTS-SAFEWAY</t>
  </si>
  <si>
    <t>REFRESHMENTS-NW BLVD LIQUOR STORE</t>
  </si>
  <si>
    <t>PARKING AT SPOKANE AIRPORT-LEG LUNCH</t>
  </si>
  <si>
    <t>STORAGE-BED BATH AND BEYOND</t>
  </si>
  <si>
    <t>SUPPLIES-TJ MAXX</t>
  </si>
  <si>
    <t>TJ MAXX RETURN</t>
  </si>
  <si>
    <t>HOT WATER KETTLE-ST VINNYS</t>
  </si>
  <si>
    <t>COFFEE MUGS CASH TO JAKE BIEKER</t>
  </si>
  <si>
    <t>HOT WATER KETTLE-TARGET</t>
  </si>
  <si>
    <t>CDAFF L710 LEG 2015 BUDGET DEPOSIT</t>
  </si>
  <si>
    <t>PINT GLASSES-SLATE CREEK</t>
  </si>
  <si>
    <t>PINT GLASSES-DAFT BADGER</t>
  </si>
  <si>
    <t>FOLDING TABLE AND TAPE-HOME DEPOT</t>
  </si>
  <si>
    <t>OFFICE SUPPLIES ZIPLOCKS, CUPS-SAFEWAY</t>
  </si>
  <si>
    <t>MARC EBEREIN LUNCH</t>
  </si>
  <si>
    <t>COFFEE CREAMER FOR OFFICE</t>
  </si>
  <si>
    <t>PARAGON PINT GLASSES</t>
  </si>
  <si>
    <t>ENVELOPS-OFFICE MAX</t>
  </si>
  <si>
    <t>PAPER TRIMMER-PAYPAL</t>
  </si>
  <si>
    <t>ACH</t>
  </si>
  <si>
    <t>20 STAMPS</t>
  </si>
  <si>
    <t>710 LEG FUND</t>
  </si>
  <si>
    <t>OFFICE</t>
  </si>
  <si>
    <t>LOCAL 4045 LEG MEET DONATION</t>
  </si>
  <si>
    <t>LOCAL 4045 LEG MEET REFUND</t>
  </si>
  <si>
    <t>LOCAL 2856 LEG MEET DONATION</t>
  </si>
  <si>
    <t>LEG MEET-KELLYS</t>
  </si>
  <si>
    <t>DEMOCRACY DINNER</t>
  </si>
  <si>
    <t>SEN. SOUZA MEET</t>
  </si>
  <si>
    <t>OFFICE RESTOCK</t>
  </si>
  <si>
    <t>BURROW CAMPAIGN PLANNING</t>
  </si>
  <si>
    <t>SPEZIALE CAMPAIGN PLANNING</t>
  </si>
  <si>
    <t>STAMPS</t>
  </si>
  <si>
    <t>LOCAL 4045 LEG OFFICE DONATION</t>
  </si>
  <si>
    <t>COEUR D ALENE FF L710 LEG AND OFFICE BUDGET</t>
  </si>
  <si>
    <t>EXCHANGE</t>
  </si>
  <si>
    <t>LUKE MALEK DINNER</t>
  </si>
  <si>
    <t>IAFF LOCAL 710 LEG FUNDING FOR 2106</t>
  </si>
  <si>
    <t>END OF 2015 BALANCE</t>
  </si>
  <si>
    <t>BEGINNING BALANCE</t>
  </si>
  <si>
    <t>TRANSFER OF $500 TO CDA LEG FUND</t>
  </si>
  <si>
    <t>2016 FUNDING</t>
  </si>
  <si>
    <t>PFFI OFFICE CHECK</t>
  </si>
  <si>
    <t>OFFICE PAYMENT #1007</t>
  </si>
  <si>
    <t>STATE FARM PAYMENT #1006</t>
  </si>
  <si>
    <t>LEGISLATIVE BASKET via CHRISTIE WOOD #1008</t>
  </si>
  <si>
    <t>OFFICE SUPPLIES from SAFEWAY</t>
  </si>
  <si>
    <t>DOOR KNOCK HOSPITALITY at DAFT BADGER</t>
  </si>
  <si>
    <t>WSCFF DONATION FOR GOVERNOR RECEPTION #8535</t>
  </si>
  <si>
    <t>PFFI DONATION FOR GOVERNOR RECEPTION #4898</t>
  </si>
  <si>
    <t xml:space="preserve">STATE FARM PAYMENT </t>
  </si>
  <si>
    <t>CANVASS REFRESHMENT-STARBUCKS</t>
  </si>
  <si>
    <t>CANVASS REFRESHMENT-SAFEWAY</t>
  </si>
  <si>
    <t>GOVERNOR RECEPTION</t>
  </si>
  <si>
    <t>GOVERNOR RECEPTION GRATUTITY</t>
  </si>
  <si>
    <t>OFFICE MAPS CHECK #1009</t>
  </si>
  <si>
    <t>OFFICE SUPPLIES from SAFEWAY BOUGHT BY J.HOSTON</t>
  </si>
  <si>
    <t>TRANSFER</t>
  </si>
  <si>
    <t>END OF 2016 BALANCE</t>
  </si>
  <si>
    <t>CDAFF L 710 OFFICE FUND ($1000 FROM PFFI)</t>
  </si>
  <si>
    <t>STATE FARM INSURANCE PAYMENT</t>
  </si>
  <si>
    <t>OFFICE RENT</t>
  </si>
  <si>
    <t>MAYOR MEETING @ VAULT COFFEE</t>
  </si>
  <si>
    <t>KIKI MILLER MEETING @STRADA COFFEE</t>
  </si>
  <si>
    <t>WOODY MCEVERS MEETING @ CAPONES</t>
  </si>
  <si>
    <t>OFFICE KEY REPLACEMENT</t>
  </si>
  <si>
    <t>OFFICE SUPPLIES</t>
  </si>
  <si>
    <t>END OF 2017 BALANCE</t>
  </si>
  <si>
    <t>PFFI HOSPITALITY NIGHT</t>
  </si>
  <si>
    <t>LEG FUND REPLACEMENT FOR PFFI</t>
  </si>
  <si>
    <t>JULIE AND PAUL AMADOR GIFT</t>
  </si>
  <si>
    <t>PETER AMADOR GIFT</t>
  </si>
  <si>
    <t>OFFICE REPAIR SUPPLIES</t>
  </si>
  <si>
    <t>OFFICE REFUND</t>
  </si>
  <si>
    <t>OFFICE DEPOSIT REFUND</t>
  </si>
  <si>
    <t>COFFEE WITH ADDIS</t>
  </si>
  <si>
    <t>L710 OFFICE REFUND</t>
  </si>
  <si>
    <t>PFFI OFFICE REFUND</t>
  </si>
  <si>
    <t>LOCAL 710 LEGISLATIVE BUDGET</t>
  </si>
  <si>
    <t>END OF 2018 BALANCE</t>
  </si>
  <si>
    <t>BEGINNING OF 2019 BALANCE</t>
  </si>
  <si>
    <t>PFFI NEW LEG LUNCHEON BOISE</t>
  </si>
  <si>
    <t xml:space="preserve">2019 L710 LEG BUDGET ALLOCATION </t>
  </si>
  <si>
    <t>SOUTHWEST FLIGHT CHANGE FEE</t>
  </si>
  <si>
    <t>GEG PARKING LUNCHEON TRIP</t>
  </si>
  <si>
    <t>ONLINE</t>
  </si>
  <si>
    <t>SHROEDER MEET @ PARAGON</t>
  </si>
  <si>
    <t>BOISE PARKING LUNCHEON TRIP</t>
  </si>
  <si>
    <t>PFFI NEW LEG LUNCHEON BOISE REIMBURSEMENT</t>
  </si>
  <si>
    <t>LUNCHEON PER DIEM (HOSTON) (176.50) AND MILEAGE (45.24)</t>
  </si>
  <si>
    <t>AMADOR/SOUZA L710 LUNCH IN BOISE</t>
  </si>
  <si>
    <t>HOSPITALITY NIGHT CONTRIBUTION CHECK 1025</t>
  </si>
  <si>
    <t>COUNCIL COFFEE</t>
  </si>
  <si>
    <t>COUNCIL LUNCH CAPONES</t>
  </si>
  <si>
    <t>FLETCHER MEET</t>
  </si>
  <si>
    <t>COUNCIL MEET</t>
  </si>
  <si>
    <t>COUNCIL COFFEE FT GROUNDS</t>
  </si>
  <si>
    <t>PAC MEETING FT GROUNDS</t>
  </si>
  <si>
    <t>STRATEGY MEET WITH JUDGE EVANS BROS</t>
  </si>
  <si>
    <t>STRATEGY MEET LUNCH WITH JUDGE HONEY EATERY</t>
  </si>
  <si>
    <t>CANDIDATE INTERVIEWS AT CALYPSOS</t>
  </si>
  <si>
    <t>AFTER CANDIDATE INTERVIEW MEET CROWN &amp; THISTLE</t>
  </si>
  <si>
    <t>CANDIDATE INTERVIEW AT MICHAEL Ds</t>
  </si>
  <si>
    <t>AFTER CANDIDATE INTERVIEW MEET CDA CIDER</t>
  </si>
  <si>
    <t>MANDY JACQUES FLOWERS FTD</t>
  </si>
  <si>
    <t>FLOWERS REIMBURSEMENT FROM GEN FUND</t>
  </si>
  <si>
    <t>PAC DOOR KNOCK APPRECIATION CAPONES</t>
  </si>
  <si>
    <t>AMY EVANS MEET FT GROUNDS</t>
  </si>
  <si>
    <t>MCEVERS MEET RUSTLERS ROOST</t>
  </si>
  <si>
    <t>LEG MEET AND GREET HONEY</t>
  </si>
  <si>
    <t>LEG MEET AND GREET HONEY (TIP)</t>
  </si>
  <si>
    <t>CAPONES PRE LEG MEET</t>
  </si>
  <si>
    <t>END OF 2019 BALANCE</t>
  </si>
  <si>
    <t>BEGINNING OF 2020 BALANCE</t>
  </si>
  <si>
    <t>MAYOR MEET BAKERY BY THE LAKE</t>
  </si>
  <si>
    <t>BOB NORRIS INTERVIEW FT GROUNDS GRILL</t>
  </si>
  <si>
    <t>WSCFF LEG TRIP PER DIEM</t>
  </si>
  <si>
    <t>WSCFF LEG TRIP FUEL UP EXXON OLYMPIA</t>
  </si>
  <si>
    <t>WSCFF LEG TRIP HOTEL RED LION OLYMPIA</t>
  </si>
  <si>
    <t>WSCFF LEG TRIP INCIDENTALS</t>
  </si>
  <si>
    <t>WSCFF LEG TRIP FUEL UP MAVERIK PF</t>
  </si>
  <si>
    <t>LEG FUNDING FOR 2020</t>
  </si>
  <si>
    <t>WSCFF LEG TRIP CAR RENTAL PAY BACK TO HOSTON</t>
  </si>
  <si>
    <t>POLITICAL MEET CALYPSOS RIGGS</t>
  </si>
  <si>
    <t>POLITICAL MEET FT GROUNDS WOOD</t>
  </si>
  <si>
    <t>POLITICAL MEET CALYPSOS DEPUTIES ASSOC</t>
  </si>
  <si>
    <t xml:space="preserve">GEG AIRPORT PARKING FROM PFFI </t>
  </si>
  <si>
    <t>IAFF LEG CONFERENCE</t>
  </si>
  <si>
    <t>IAFF LEG CONFERENCE MEAL</t>
  </si>
  <si>
    <t>DELTA BAG FEE</t>
  </si>
  <si>
    <t>IAFF LEG CONFERNCE INCIDENTAL</t>
  </si>
  <si>
    <t>IAFF LEG CONFERENCE ANDY LAVIGNE GIFT</t>
  </si>
  <si>
    <t>GEG AIRPORT PARKING FROM IAFF LEG CON</t>
  </si>
  <si>
    <t>ELECTION DAY SUPPLIES HOME DEPOT</t>
  </si>
  <si>
    <t>HOME DEPOT RETURN</t>
  </si>
  <si>
    <t>MOBILE DEPOSIT (PFFI REIMBURSMENT WSCFF LEG CON)</t>
  </si>
  <si>
    <t>MOBILE DEPOSIT (PFFI REIMBURSMENT IAFF LEG CON)</t>
  </si>
  <si>
    <t>CASH FOR IAFF LEG CONFERENCE PER DIEM</t>
  </si>
  <si>
    <t>POLITICAL MEET CAPONES MCEVERS</t>
  </si>
  <si>
    <t>POLITICAL MEET CAPONES MAYOR WIDMEYER</t>
  </si>
  <si>
    <t>POLITICAL MEET CROWN &amp; THISTLE AMDAOR</t>
  </si>
  <si>
    <t>EBOARD RETREAT FT GROUNDS</t>
  </si>
  <si>
    <t>POST PFFI EVENT CRICKETS</t>
  </si>
  <si>
    <t>MAYOR BLOEM MEET HONEY</t>
  </si>
  <si>
    <t>KELLY (RICKY) WALSH MEMORIAL FUEL</t>
  </si>
  <si>
    <t>KELLY (RICKY) WALSH MEMORIAL FOOD</t>
  </si>
  <si>
    <t>BEGINNING OF 2021 BALANCE</t>
  </si>
  <si>
    <t>END OF 2020 BALANCE</t>
  </si>
  <si>
    <t>HAMMOND MEET FT GROUNDS</t>
  </si>
  <si>
    <t>GARLOCK MEET FT GROUNDS</t>
  </si>
  <si>
    <t>UBER-ERROR CHARGE</t>
  </si>
  <si>
    <t>PRICE / ALFEIRI MEET CROWN &amp; THISTLE</t>
  </si>
  <si>
    <t>ENDORSEMENT LETTER PRINTING STAPLES</t>
  </si>
  <si>
    <t>UBER ERROR FIX</t>
  </si>
  <si>
    <t>TEACHERS PREZ MEET INNOV COLLECTIVE</t>
  </si>
  <si>
    <t>END OF 2021 BALANCE</t>
  </si>
  <si>
    <t>ALTS CAR RENTAL</t>
  </si>
  <si>
    <t>ALTS PARKING GEG</t>
  </si>
  <si>
    <t>UNION DAY AT CAPITOL AIR FARE BALANCE</t>
  </si>
  <si>
    <t>LEG LUNCH WITH AMADOR</t>
  </si>
  <si>
    <t>ALTS TOLLS</t>
  </si>
  <si>
    <t>GEG PARKING UNION DAY</t>
  </si>
  <si>
    <t>LEG FUNDING</t>
  </si>
  <si>
    <t>PFFI LEG MORNING COFFEE AMADOR</t>
  </si>
  <si>
    <t>LEG LUNCH L710 WITH ADDIS AMADOR</t>
  </si>
  <si>
    <t>PFFI PARKING GEG</t>
  </si>
  <si>
    <t>FRAUD CHARGE UBER (DISPUTE FILED)</t>
  </si>
  <si>
    <t>MALEK MEET</t>
  </si>
  <si>
    <t>PFFI UNION DAY FLIGHT REIMBURSEMENT</t>
  </si>
  <si>
    <t>CROWN THISTLE AMADOR MEET</t>
  </si>
  <si>
    <t>MALEK RIGGS EVENING AT THE GOAT LOUNGE *LEG CARD</t>
  </si>
  <si>
    <t>HAMMOND MEET BAKERY BY THE LAKE *LEG CARD</t>
  </si>
  <si>
    <t>ADDIS MEET FT GROUNDS *LEG CARD</t>
  </si>
  <si>
    <t>FRAUD CHARGE UBER (DISPUTE FILED) DEBIT CARD CHANGED</t>
  </si>
  <si>
    <t>WHISPERS GOV CUP</t>
  </si>
  <si>
    <t>CROWN AND THISTLE GOV CUP</t>
  </si>
  <si>
    <t>CRISTIE WOOD BAKERY BY LAKE</t>
  </si>
  <si>
    <t>PFFI REIMBURSEMENT PRIMARY ELECTION</t>
  </si>
  <si>
    <t>BED BATH BEYOND WEIGHT SCALE REFUND ELECTION</t>
  </si>
  <si>
    <t>CHEVRON ELECTION PREP</t>
  </si>
  <si>
    <t>STAPLES ELECTION PREP</t>
  </si>
  <si>
    <t>UHAUL REFUND ELECTION PREP</t>
  </si>
  <si>
    <t>BED BATH BEYOND WEIGHT SCALE ELECTION PREP</t>
  </si>
  <si>
    <t>ANCHORED COFFEE ELECTION PREP</t>
  </si>
  <si>
    <t>CROWN AND THISTLE ELECTION PREP</t>
  </si>
  <si>
    <t>UHAUL ELECTION PREP</t>
  </si>
  <si>
    <t>FT GROUNDS GRILL ELECTION PREP</t>
  </si>
  <si>
    <t>LEWISTON KNOCK PREP</t>
  </si>
  <si>
    <t>LEWISTON KNOCK REFRESH</t>
  </si>
  <si>
    <t>LOBBY FLIGHT FIRST WEEK SESSION</t>
  </si>
  <si>
    <t>LOBBY FLIGHT MID JAN SESSION AND UNION DAY</t>
  </si>
  <si>
    <t>END OF 2022 BALANCE</t>
  </si>
  <si>
    <t>BEGINNING OF 2023 BALANCE</t>
  </si>
  <si>
    <t>LEG FUND ALLOCATION</t>
  </si>
  <si>
    <t>FOOD GEG-BOISE LOBBY TRIP</t>
  </si>
  <si>
    <t>FOOD PIE HOLE-BOISE LOBBY TRIP</t>
  </si>
  <si>
    <t>PHO NOUVEAU FOOD W/AFL PREZ-BOISE LOBBY TRIP</t>
  </si>
  <si>
    <t>GOLDYS FOOD-BOISE LOBBY TRIP</t>
  </si>
  <si>
    <t>PAYETTE BREW-BOISE LOBBY TRIP</t>
  </si>
  <si>
    <t>GEG PARKING-BOISE LOBBY TRIP</t>
  </si>
  <si>
    <t>FOOD BOI-BOISE LOBBY TRIP</t>
  </si>
  <si>
    <t>QUINNS PUB-BOISE LOBBY TRIP</t>
  </si>
  <si>
    <t>DAWSON TAYLOR COFFEE TOEWS-BOISE LOBBY TRIP</t>
  </si>
  <si>
    <t>DAWSON TAYLOR COFFEE PRICE-BOISE LOBBY TRIP</t>
  </si>
  <si>
    <t>DAWSON TAYLOR COFFEE ALFIERI-BOISE LOBBY TRIP</t>
  </si>
  <si>
    <t>MCDONALDS FOOD-BOISE LOBBY TRIP</t>
  </si>
  <si>
    <t>HYDE PERK COFFEE-BOISE LOBBY TRIP</t>
  </si>
  <si>
    <t>BOI FOOD-BOISE LOBBY TRIP</t>
  </si>
  <si>
    <t>SONJAS CLEANERS LEG SUITS</t>
  </si>
  <si>
    <t>AARON HAYES COFFEE ELKS BLDG</t>
  </si>
  <si>
    <t>PFFI LEG REIMBURSMENT FOR FLIGHTS</t>
  </si>
  <si>
    <t>TEACHERS ELECTION PLANNING MEET CAPONES</t>
  </si>
  <si>
    <t>TOEWS MEET EVANS BROS</t>
  </si>
  <si>
    <t>RENTAL CAR FIREOPS</t>
  </si>
  <si>
    <t>FIREOPS TUPELO HONEY</t>
  </si>
  <si>
    <t>FIREOPS MVP SPORTS BAR GEG</t>
  </si>
  <si>
    <t>FIREOPS PARKING</t>
  </si>
  <si>
    <t>FIREOPS THE REEF BOISE</t>
  </si>
  <si>
    <t>FIREOPS PARKING AT GEG</t>
  </si>
  <si>
    <t>FIREOPS SAKURA EAGLE, ID</t>
  </si>
  <si>
    <t>FIREOPS HOTEL SPRINGHILL</t>
  </si>
  <si>
    <t>NORTH PAC SUPPLIES OFFICEMAX</t>
  </si>
  <si>
    <t>NORTH PAC VANTAGE POINT</t>
  </si>
  <si>
    <t>NORTH PAC ANCHORED STUFF</t>
  </si>
  <si>
    <t>CROWN AND THISTLE LEG MEET WOOD AND ENGLISH</t>
  </si>
  <si>
    <t>CROWN AND THISTLE LEG MEET GOOKIN</t>
  </si>
  <si>
    <t>CADDYSHACK LEG MEET WITH CEA PREZ HAYES</t>
  </si>
  <si>
    <t>BAKERY BY THE LAKE ENGLISH MEET</t>
  </si>
  <si>
    <t>END OF 2023 BALANCE</t>
  </si>
  <si>
    <t>BEGINNING OF 2024 BALANCE</t>
  </si>
  <si>
    <t>ALTS HOTEL</t>
  </si>
  <si>
    <t>710 &amp; 2856 MEETING AT ALTS</t>
  </si>
  <si>
    <t>ALTS REIMBURSEMENT FROM LOCAL WITH PARKING</t>
  </si>
  <si>
    <t>TOEWS LUNCH PFFI</t>
  </si>
  <si>
    <t>PFFI REIMBURSEMENT TOEWS LUNCH</t>
  </si>
  <si>
    <t>NORRIS MEET PARAGON</t>
  </si>
  <si>
    <t>SAUTER/WOODWARD/LOWMAN KNOCK MICK DUFFS</t>
  </si>
  <si>
    <t>ENGLISH MEET BAKERY BY THE LAKE</t>
  </si>
  <si>
    <t>GOV CUP REFRESHMENT</t>
  </si>
  <si>
    <t>EVANS MEET CROWN AND THISTLE</t>
  </si>
  <si>
    <t>PFFI NEW LEG LUNCHEON FLIGHT ALASKA AIR</t>
  </si>
  <si>
    <t>HAMPTON INN PFFI LEG LUNCHEON</t>
  </si>
  <si>
    <t>INCIDENTALS SHELL STATION BOISE</t>
  </si>
  <si>
    <t>MALEK MEET GINZA</t>
  </si>
  <si>
    <t>PARKING GEG PFFI LUNCHEON</t>
  </si>
  <si>
    <t>COFFEE MAYORAL INTERVIEWS</t>
  </si>
  <si>
    <t>OPENSPACE CDA MAYORAL MEET</t>
  </si>
  <si>
    <t>POST MAYORAL INTERVIEW CROWN AND THISTLE</t>
  </si>
  <si>
    <t>ANCHORED COFFEE MAYORAL INTERVIEWS</t>
  </si>
  <si>
    <t>GRAVES MEET CAPONES</t>
  </si>
  <si>
    <t>BOND CALENDAR STAPLES</t>
  </si>
  <si>
    <t>BOND</t>
  </si>
  <si>
    <t>BOND PLANNING MEET HONEY</t>
  </si>
  <si>
    <t>GRAVES MEET CROWN AND THISTLE</t>
  </si>
  <si>
    <t>POST MAYORAL MEETING CROWN AND THISTLE</t>
  </si>
  <si>
    <t>BULEY MEET VAULT COFFEE</t>
  </si>
  <si>
    <t>EVANS MEET VAULT COFFEE</t>
  </si>
  <si>
    <t>LEG FUNDING FROM LOCAL</t>
  </si>
  <si>
    <t>REIMBURMENT FROM PFFI FOR LUNCHEON</t>
  </si>
  <si>
    <t>FRANK CHURCH GALA-HOSTON</t>
  </si>
  <si>
    <t>PORTMAN SQUARE DINNER MOON TIME</t>
  </si>
  <si>
    <t>POST PORTMAN MEET CAPONES</t>
  </si>
  <si>
    <t>POST SPECIAL MEETING CROWN AND THISTLE</t>
  </si>
  <si>
    <t>IN FAVOR OF CAMPAIGN FUNDING</t>
  </si>
  <si>
    <t>SITEGROUND HOSTING WEBSITE</t>
  </si>
  <si>
    <t>PFFI VP APPRECIATION DINNER PHO NOUVEAU</t>
  </si>
  <si>
    <t>LEGISLATIVE/LOBBY INFO SESSION 10 BARREL W/B.BROCKSOME</t>
  </si>
  <si>
    <t>PORTMAN INFORMAL SESSION BOISE</t>
  </si>
  <si>
    <t>GEG PARKING PFFI</t>
  </si>
  <si>
    <t>BOND PLANNING CAPONES</t>
  </si>
  <si>
    <t>RANGE CONSULTING FEE CHECK #022</t>
  </si>
  <si>
    <t>HOTEL FOR FRANK CHURCH GALA HILTON BOISE HOSTON</t>
  </si>
  <si>
    <t>UBER FROM HOTEL TO BOI AIRPORT</t>
  </si>
  <si>
    <t>GEG PARKING CHURCH GALA HOSTON</t>
  </si>
  <si>
    <t>BOND PLANNING CROWN THISTLE</t>
  </si>
  <si>
    <t>TOWN HALL PLANNING MEET PONDY CAPONES</t>
  </si>
  <si>
    <t>RANGE CONSULTING FEE CHECK #023 (600+150+2700+390)</t>
  </si>
  <si>
    <t>NORTH IDAHO SOCIAL MEDIA</t>
  </si>
  <si>
    <t>GALA EXPENSE</t>
  </si>
  <si>
    <t>RANGE STICKERS AND POSTER (359.26+165.10)</t>
  </si>
  <si>
    <t>IAFF STORE AMERICAN BENCH CRAFT YARD SIGNS</t>
  </si>
  <si>
    <t xml:space="preserve">CDA YARD SIGN PERMIT </t>
  </si>
  <si>
    <t>CROWN AND THISTLE MEET PATANO RIGGS</t>
  </si>
  <si>
    <t>SIGN SUPPLIES HOME DEPOT</t>
  </si>
  <si>
    <t>CADDYSHACK</t>
  </si>
  <si>
    <t>TOWN HALL SUPPLIES FRED MEYER</t>
  </si>
  <si>
    <t>TOWN HALL SUPPLIES ANCHORED COFFEE</t>
  </si>
  <si>
    <t>SHECKLER DONATION</t>
  </si>
  <si>
    <t>YARD SIGN ORDER GO UNION PRINT</t>
  </si>
  <si>
    <t>FACEBOOK BOOST</t>
  </si>
  <si>
    <t>RANGE 172.50+704.26+122.70 LARGE SIGNS AND STICKERS</t>
  </si>
  <si>
    <t xml:space="preserve">LAMAR BILLBOARD </t>
  </si>
  <si>
    <t>PFFI REIMBURMENT FROM GALA</t>
  </si>
  <si>
    <t>BOND BOOK KEEPING CROWN</t>
  </si>
  <si>
    <t>LIBRARY TOWN HALL SUPPLIES</t>
  </si>
  <si>
    <t>PONDY CAPONES TOWN HALL</t>
  </si>
  <si>
    <t>RANGE 212+75 3X4 SIGNS AND BILLBOARD DESIGN</t>
  </si>
  <si>
    <t>SIGN EMPLACEMENT APPRECIATION CADDYSHACK</t>
  </si>
  <si>
    <t>CADDYSHACK ACCOUNTING ERROR (THEY CHARGED $.10 LESS, RECEIPT SAYS 160.00, THEY CHARGED 159.90)</t>
  </si>
  <si>
    <t>SIGN BUILDING PREP PILGRIMS MARKET</t>
  </si>
  <si>
    <t>SIGN BUILDING SUPPLIES HOME DEPOT</t>
  </si>
  <si>
    <t>CAMPAIGN PREP FRANKLINS</t>
  </si>
  <si>
    <t>CAMPAIGN PLANNING TREE HOUSE</t>
  </si>
  <si>
    <t>RANGE CDA PRESS AD AND DESIGN (75+1150)</t>
  </si>
  <si>
    <t>CAMPAIGN PLANNING TRAILS END</t>
  </si>
  <si>
    <t>CAMPAIGN PLANNING CROWN AND THISTLE</t>
  </si>
  <si>
    <t>BUFFALO FUEL CHEVRON</t>
  </si>
  <si>
    <t>ELECTION DAY ANCHORED</t>
  </si>
  <si>
    <t>ELECTION DAY TRAILS END</t>
  </si>
  <si>
    <t>ELECTION DAY CROWN AND THSITLE</t>
  </si>
  <si>
    <t>ELECTION SIGN PICK UP REFRESHMENT CROWN AND THISTLE</t>
  </si>
  <si>
    <t>BOND AAR MEET CAPONES</t>
  </si>
  <si>
    <t>IAFF DELEGATION LUNCH CAPONES</t>
  </si>
  <si>
    <t>MINEMAN FUNERAL TRIP PER DIEM CASH OUT WINCO</t>
  </si>
  <si>
    <t>MINEMAN FUNERAL TRIP DINNER MASHIKO SEATTLE</t>
  </si>
  <si>
    <t>MINEMAN FUNERAL TRIP HOTEL HOMEWOOD SUITES</t>
  </si>
  <si>
    <t>MINEMAN FUNERAL TRIP BREAKFAST</t>
  </si>
  <si>
    <t>MINEMAN FUNERAL TRIP MILEAGE AND PER DIEM (TOTAL 854.52)</t>
  </si>
  <si>
    <t>SITEGROUND HOSTING WEBSITE (MISSED CHARGE POST BOND)</t>
  </si>
  <si>
    <t>SITEGROUND HOSTING WEBSITE REFUND</t>
  </si>
  <si>
    <t>L710 FUNERAL TRIP REIMBURSEMENT</t>
  </si>
  <si>
    <t>FUNDS RETURN TO L710 ($219.11 CHECK UNCASHED BY L710)</t>
  </si>
  <si>
    <t>WHISPERS LOUNGE STATE &amp; PROVINCIAL</t>
  </si>
  <si>
    <t>GEG PARKING 7TH DIST ED</t>
  </si>
  <si>
    <t>CAPONES GABRIEL MEET</t>
  </si>
  <si>
    <t>CAPONES EVANS MEET</t>
  </si>
  <si>
    <t>CADDYSHACK THANK YOU NOTES</t>
  </si>
  <si>
    <t>STAPLES THANK YOU NOTES</t>
  </si>
  <si>
    <t>CROWN AND THISTLE PAC MEET</t>
  </si>
  <si>
    <t>CARUSO SANDWICH GRAVES PLANNING MEET</t>
  </si>
  <si>
    <t>SAFEWAY FLOWERS FOR MARTY AND WARD</t>
  </si>
  <si>
    <t>CAPONES IE PLANNING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</si>
</sst>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4" fontId="0" fillId="0" borderId="0" xfId="0" applyNumberFormat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15" fontId="0" fillId="0" borderId="0" xfId="0" applyNumberFormat="1"/>
    <xf numFmtId="164" fontId="0" fillId="0" borderId="7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0" xfId="0" applyAlignment="1">
      <alignment horizontal="center"/>
    </xf>
    <xf numFmtId="4" fontId="0" fillId="0" borderId="8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4" xfId="0" applyNumberFormat="1" applyFill="1" applyBorder="1"/>
    <xf numFmtId="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4" fontId="1" fillId="0" borderId="0" xfId="1" applyNumberFormat="1" applyAlignment="1" applyProtection="1"/>
    <xf numFmtId="4" fontId="0" fillId="2" borderId="7" xfId="0" applyNumberFormat="1" applyFill="1" applyBorder="1"/>
    <xf numFmtId="2" fontId="0" fillId="0" borderId="0" xfId="0" applyNumberFormat="1"/>
    <xf numFmtId="2" fontId="0" fillId="0" borderId="7" xfId="0" applyNumberFormat="1" applyBorder="1"/>
    <xf numFmtId="43" fontId="0" fillId="0" borderId="0" xfId="0" applyNumberFormat="1"/>
    <xf numFmtId="43" fontId="0" fillId="0" borderId="7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6"/>
  <sheetViews>
    <sheetView topLeftCell="C1" workbookViewId="0">
      <selection activeCell="B2" sqref="B2:H3"/>
    </sheetView>
  </sheetViews>
  <sheetFormatPr defaultRowHeight="14.5"/>
  <cols>
    <col min="2" max="2" width="3" bestFit="1" customWidth="1"/>
    <col min="3" max="3" width="10" style="1" bestFit="1" customWidth="1"/>
    <col min="4" max="4" width="37.1796875" bestFit="1" customWidth="1"/>
    <col min="6" max="6" width="9.1796875" style="2"/>
    <col min="7" max="7" width="12.1796875" style="2" bestFit="1" customWidth="1"/>
    <col min="8" max="8" width="9.1796875" style="2" bestFit="1" customWidth="1"/>
  </cols>
  <sheetData>
    <row r="1" spans="2:8" ht="15" thickBot="1"/>
    <row r="2" spans="2:8" ht="15" thickBot="1">
      <c r="B2" s="31" t="s">
        <v>31</v>
      </c>
      <c r="C2" s="32"/>
      <c r="D2" s="32"/>
      <c r="E2" s="32"/>
      <c r="F2" s="32"/>
      <c r="G2" s="32"/>
      <c r="H2" s="33"/>
    </row>
    <row r="3" spans="2:8">
      <c r="C3" s="1" t="s">
        <v>0</v>
      </c>
      <c r="D3" t="s">
        <v>1</v>
      </c>
      <c r="E3" t="s">
        <v>2</v>
      </c>
      <c r="F3" s="2" t="s">
        <v>3</v>
      </c>
      <c r="G3" s="2" t="s">
        <v>4</v>
      </c>
      <c r="H3" s="2" t="s">
        <v>5</v>
      </c>
    </row>
    <row r="4" spans="2:8">
      <c r="B4">
        <v>1</v>
      </c>
      <c r="C4" s="1">
        <v>41908</v>
      </c>
      <c r="D4" t="s">
        <v>6</v>
      </c>
      <c r="E4" t="s">
        <v>9</v>
      </c>
      <c r="F4" s="2">
        <v>50</v>
      </c>
      <c r="H4" s="2">
        <v>50</v>
      </c>
    </row>
    <row r="5" spans="2:8">
      <c r="B5">
        <v>2</v>
      </c>
      <c r="C5" s="1">
        <v>41915</v>
      </c>
      <c r="D5" t="s">
        <v>10</v>
      </c>
      <c r="E5" t="s">
        <v>9</v>
      </c>
      <c r="F5" s="2">
        <v>1540</v>
      </c>
      <c r="H5" s="2">
        <f t="shared" ref="H5:H16" si="0">H4+F5-G5</f>
        <v>1590</v>
      </c>
    </row>
    <row r="6" spans="2:8">
      <c r="B6">
        <v>3</v>
      </c>
      <c r="C6" s="1">
        <v>41920</v>
      </c>
      <c r="D6" t="s">
        <v>7</v>
      </c>
      <c r="E6" t="s">
        <v>8</v>
      </c>
      <c r="G6" s="2">
        <v>23.25</v>
      </c>
      <c r="H6" s="2">
        <f t="shared" si="0"/>
        <v>1566.75</v>
      </c>
    </row>
    <row r="7" spans="2:8">
      <c r="B7">
        <v>4</v>
      </c>
      <c r="C7" s="1">
        <v>41953</v>
      </c>
      <c r="D7" t="s">
        <v>11</v>
      </c>
      <c r="E7" t="s">
        <v>9</v>
      </c>
      <c r="F7" s="2">
        <v>3300</v>
      </c>
      <c r="H7" s="2">
        <f t="shared" si="0"/>
        <v>4866.75</v>
      </c>
    </row>
    <row r="8" spans="2:8">
      <c r="B8">
        <v>5</v>
      </c>
      <c r="C8" s="1">
        <v>41956</v>
      </c>
      <c r="D8" t="s">
        <v>12</v>
      </c>
      <c r="E8" t="s">
        <v>9</v>
      </c>
      <c r="F8" s="2">
        <v>900</v>
      </c>
      <c r="H8" s="2">
        <f t="shared" si="0"/>
        <v>5766.75</v>
      </c>
    </row>
    <row r="9" spans="2:8">
      <c r="B9">
        <v>6</v>
      </c>
      <c r="C9" s="1">
        <v>41969</v>
      </c>
      <c r="D9" t="s">
        <v>16</v>
      </c>
      <c r="E9" t="s">
        <v>14</v>
      </c>
      <c r="G9" s="2">
        <v>50</v>
      </c>
      <c r="H9" s="2">
        <f t="shared" si="0"/>
        <v>5716.75</v>
      </c>
    </row>
    <row r="10" spans="2:8">
      <c r="B10">
        <v>7</v>
      </c>
      <c r="C10" s="1">
        <v>41969</v>
      </c>
      <c r="D10" t="s">
        <v>13</v>
      </c>
      <c r="E10" t="s">
        <v>15</v>
      </c>
      <c r="G10" s="2">
        <v>31.8</v>
      </c>
      <c r="H10" s="2">
        <f t="shared" si="0"/>
        <v>5684.95</v>
      </c>
    </row>
    <row r="11" spans="2:8">
      <c r="B11">
        <v>8</v>
      </c>
      <c r="C11" s="1">
        <v>41975</v>
      </c>
      <c r="D11" t="s">
        <v>17</v>
      </c>
      <c r="E11" t="s">
        <v>15</v>
      </c>
      <c r="G11" s="2">
        <v>184.2</v>
      </c>
      <c r="H11" s="2">
        <f t="shared" si="0"/>
        <v>5500.75</v>
      </c>
    </row>
    <row r="12" spans="2:8">
      <c r="B12">
        <v>9</v>
      </c>
      <c r="C12" s="1">
        <v>41978</v>
      </c>
      <c r="D12" t="s">
        <v>18</v>
      </c>
      <c r="E12" t="s">
        <v>15</v>
      </c>
      <c r="G12" s="2">
        <v>141.74</v>
      </c>
      <c r="H12" s="2">
        <f t="shared" si="0"/>
        <v>5359.01</v>
      </c>
    </row>
    <row r="13" spans="2:8">
      <c r="B13">
        <v>10</v>
      </c>
      <c r="C13" s="1">
        <v>41986</v>
      </c>
      <c r="D13" t="s">
        <v>19</v>
      </c>
      <c r="E13" t="s">
        <v>15</v>
      </c>
      <c r="G13">
        <v>244.95</v>
      </c>
      <c r="H13" s="2">
        <f t="shared" si="0"/>
        <v>5114.0600000000004</v>
      </c>
    </row>
    <row r="14" spans="2:8">
      <c r="B14">
        <v>11</v>
      </c>
      <c r="C14" s="1">
        <v>41988</v>
      </c>
      <c r="D14" t="s">
        <v>20</v>
      </c>
      <c r="E14" t="s">
        <v>9</v>
      </c>
      <c r="F14" s="2">
        <v>184.2</v>
      </c>
      <c r="H14" s="2">
        <f t="shared" si="0"/>
        <v>5298.26</v>
      </c>
    </row>
    <row r="15" spans="2:8">
      <c r="B15">
        <v>12</v>
      </c>
      <c r="C15" s="1">
        <v>42003</v>
      </c>
      <c r="D15" t="s">
        <v>21</v>
      </c>
      <c r="E15" t="s">
        <v>15</v>
      </c>
      <c r="G15" s="2">
        <v>350</v>
      </c>
      <c r="H15" s="2">
        <f t="shared" si="0"/>
        <v>4948.26</v>
      </c>
    </row>
    <row r="16" spans="2:8">
      <c r="B16">
        <v>13</v>
      </c>
      <c r="C16" s="1">
        <v>42004</v>
      </c>
      <c r="D16" t="s">
        <v>23</v>
      </c>
      <c r="E16" t="s">
        <v>9</v>
      </c>
      <c r="G16" s="2">
        <v>2600</v>
      </c>
      <c r="H16" s="2">
        <f t="shared" si="0"/>
        <v>2348.2600000000002</v>
      </c>
    </row>
  </sheetData>
  <mergeCells count="1">
    <mergeCell ref="B2:H2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64"/>
  <sheetViews>
    <sheetView workbookViewId="0">
      <selection activeCell="J12" sqref="J12"/>
    </sheetView>
  </sheetViews>
  <sheetFormatPr defaultRowHeight="14.5"/>
  <cols>
    <col min="2" max="2" width="9.81640625" customWidth="1"/>
    <col min="3" max="3" width="52.7265625" bestFit="1" customWidth="1"/>
    <col min="4" max="4" width="4.81640625" bestFit="1" customWidth="1"/>
    <col min="5" max="5" width="8.81640625" bestFit="1" customWidth="1"/>
    <col min="6" max="6" width="11.6328125" style="27" bestFit="1" customWidth="1"/>
    <col min="7" max="7" width="8.81640625" customWidth="1"/>
  </cols>
  <sheetData>
    <row r="1" spans="2:7" ht="15" thickBot="1"/>
    <row r="2" spans="2:7" ht="15" thickBot="1">
      <c r="B2" s="31" t="s">
        <v>112</v>
      </c>
      <c r="C2" s="32"/>
      <c r="D2" s="32"/>
      <c r="E2" s="32"/>
      <c r="F2" s="32"/>
      <c r="G2" s="33"/>
    </row>
    <row r="3" spans="2:7">
      <c r="B3" s="7" t="s">
        <v>0</v>
      </c>
      <c r="C3" s="8" t="s">
        <v>1</v>
      </c>
      <c r="D3" s="8" t="s">
        <v>2</v>
      </c>
      <c r="E3" s="28" t="s">
        <v>3</v>
      </c>
      <c r="F3" s="28" t="s">
        <v>4</v>
      </c>
      <c r="G3" s="26" t="s">
        <v>5</v>
      </c>
    </row>
    <row r="4" spans="2:7">
      <c r="B4" s="1">
        <v>44926</v>
      </c>
      <c r="C4" s="24" t="s">
        <v>225</v>
      </c>
      <c r="E4" s="27"/>
      <c r="G4" s="14">
        <v>44.37</v>
      </c>
    </row>
    <row r="5" spans="2:7">
      <c r="B5" s="1">
        <v>44927</v>
      </c>
      <c r="C5" s="24" t="s">
        <v>226</v>
      </c>
      <c r="E5" s="27"/>
      <c r="G5" s="14">
        <f t="shared" ref="G5:G64" si="0">G4+E5-F5</f>
        <v>44.37</v>
      </c>
    </row>
    <row r="6" spans="2:7">
      <c r="B6" s="1">
        <v>44932</v>
      </c>
      <c r="C6" s="24" t="s">
        <v>227</v>
      </c>
      <c r="E6" s="27">
        <v>2000</v>
      </c>
      <c r="G6" s="14">
        <f t="shared" si="0"/>
        <v>2044.37</v>
      </c>
    </row>
    <row r="7" spans="2:7">
      <c r="B7" s="6">
        <v>44934</v>
      </c>
      <c r="C7" s="24" t="s">
        <v>228</v>
      </c>
      <c r="E7" s="27"/>
      <c r="F7" s="27">
        <v>85.58</v>
      </c>
      <c r="G7" s="14">
        <f t="shared" si="0"/>
        <v>1958.79</v>
      </c>
    </row>
    <row r="8" spans="2:7">
      <c r="B8" s="6">
        <v>44935</v>
      </c>
      <c r="C8" s="24" t="s">
        <v>229</v>
      </c>
      <c r="E8" s="27"/>
      <c r="F8" s="27">
        <v>41.38</v>
      </c>
      <c r="G8" s="14">
        <f t="shared" si="0"/>
        <v>1917.4099999999999</v>
      </c>
    </row>
    <row r="9" spans="2:7">
      <c r="B9" s="6">
        <v>44936</v>
      </c>
      <c r="C9" s="24" t="s">
        <v>238</v>
      </c>
      <c r="E9" s="27"/>
      <c r="F9" s="27">
        <v>7.57</v>
      </c>
      <c r="G9" s="14">
        <f t="shared" si="0"/>
        <v>1909.84</v>
      </c>
    </row>
    <row r="10" spans="2:7">
      <c r="B10" s="6">
        <v>44936</v>
      </c>
      <c r="C10" s="24" t="s">
        <v>230</v>
      </c>
      <c r="E10" s="27"/>
      <c r="F10" s="27">
        <v>155.79</v>
      </c>
      <c r="G10" s="14">
        <f t="shared" si="0"/>
        <v>1754.05</v>
      </c>
    </row>
    <row r="11" spans="2:7">
      <c r="B11" s="6">
        <v>44937</v>
      </c>
      <c r="C11" s="24" t="s">
        <v>231</v>
      </c>
      <c r="E11" s="27"/>
      <c r="F11" s="27">
        <v>18.78</v>
      </c>
      <c r="G11" s="14">
        <f t="shared" si="0"/>
        <v>1735.27</v>
      </c>
    </row>
    <row r="12" spans="2:7">
      <c r="B12" s="6">
        <v>44937</v>
      </c>
      <c r="C12" s="24" t="s">
        <v>232</v>
      </c>
      <c r="E12" s="27"/>
      <c r="F12" s="27">
        <v>61.06</v>
      </c>
      <c r="G12" s="14">
        <f t="shared" si="0"/>
        <v>1674.21</v>
      </c>
    </row>
    <row r="13" spans="2:7">
      <c r="B13" s="6">
        <v>44937</v>
      </c>
      <c r="C13" s="24" t="s">
        <v>232</v>
      </c>
      <c r="E13" s="27"/>
      <c r="F13" s="27">
        <v>6.6</v>
      </c>
      <c r="G13" s="14">
        <f t="shared" si="0"/>
        <v>1667.6100000000001</v>
      </c>
    </row>
    <row r="14" spans="2:7">
      <c r="B14" s="6">
        <v>44937</v>
      </c>
      <c r="C14" s="24" t="s">
        <v>234</v>
      </c>
      <c r="E14" s="27"/>
      <c r="F14" s="27">
        <v>12.48</v>
      </c>
      <c r="G14" s="14">
        <f t="shared" si="0"/>
        <v>1655.13</v>
      </c>
    </row>
    <row r="15" spans="2:7">
      <c r="B15" s="6">
        <v>44937</v>
      </c>
      <c r="C15" s="24" t="s">
        <v>233</v>
      </c>
      <c r="E15" s="27"/>
      <c r="F15" s="27">
        <v>32</v>
      </c>
      <c r="G15" s="14">
        <f t="shared" si="0"/>
        <v>1623.13</v>
      </c>
    </row>
    <row r="16" spans="2:7">
      <c r="B16" s="6">
        <v>44945</v>
      </c>
      <c r="C16" s="24" t="s">
        <v>237</v>
      </c>
      <c r="E16" s="27"/>
      <c r="F16" s="27">
        <v>10.74</v>
      </c>
      <c r="G16" s="14">
        <f t="shared" si="0"/>
        <v>1612.39</v>
      </c>
    </row>
    <row r="17" spans="2:7">
      <c r="B17" s="6">
        <v>44946</v>
      </c>
      <c r="C17" s="24" t="s">
        <v>235</v>
      </c>
      <c r="E17" s="27"/>
      <c r="F17" s="27">
        <v>21.5</v>
      </c>
      <c r="G17" s="14">
        <f t="shared" si="0"/>
        <v>1590.89</v>
      </c>
    </row>
    <row r="18" spans="2:7">
      <c r="B18" s="6">
        <v>44946</v>
      </c>
      <c r="C18" s="24" t="s">
        <v>236</v>
      </c>
      <c r="E18" s="27"/>
      <c r="F18" s="27">
        <v>11.27</v>
      </c>
      <c r="G18" s="14">
        <f t="shared" si="0"/>
        <v>1579.6200000000001</v>
      </c>
    </row>
    <row r="19" spans="2:7">
      <c r="B19" s="6">
        <v>44946</v>
      </c>
      <c r="C19" s="24" t="s">
        <v>233</v>
      </c>
      <c r="E19" s="27"/>
      <c r="F19" s="27">
        <v>24</v>
      </c>
      <c r="G19" s="14">
        <f t="shared" si="0"/>
        <v>1555.6200000000001</v>
      </c>
    </row>
    <row r="20" spans="2:7">
      <c r="B20" s="6">
        <v>44946</v>
      </c>
      <c r="C20" s="24" t="s">
        <v>239</v>
      </c>
      <c r="E20" s="27"/>
      <c r="F20" s="27">
        <v>14.09</v>
      </c>
      <c r="G20" s="14">
        <f t="shared" si="0"/>
        <v>1541.5300000000002</v>
      </c>
    </row>
    <row r="21" spans="2:7">
      <c r="B21" s="6">
        <v>44946</v>
      </c>
      <c r="C21" s="24" t="s">
        <v>234</v>
      </c>
      <c r="E21" s="27"/>
      <c r="F21" s="27">
        <v>12</v>
      </c>
      <c r="G21" s="14">
        <f t="shared" si="0"/>
        <v>1529.5300000000002</v>
      </c>
    </row>
    <row r="22" spans="2:7">
      <c r="B22" s="6">
        <v>44952</v>
      </c>
      <c r="C22" s="24" t="s">
        <v>239</v>
      </c>
      <c r="E22" s="27"/>
      <c r="F22" s="27">
        <v>17.39</v>
      </c>
      <c r="G22" s="14">
        <f t="shared" si="0"/>
        <v>1512.14</v>
      </c>
    </row>
    <row r="23" spans="2:7">
      <c r="B23" s="6">
        <v>44952</v>
      </c>
      <c r="C23" s="24" t="s">
        <v>240</v>
      </c>
      <c r="E23" s="27"/>
      <c r="F23" s="27">
        <v>12.5</v>
      </c>
      <c r="G23" s="14">
        <f t="shared" si="0"/>
        <v>1499.64</v>
      </c>
    </row>
    <row r="24" spans="2:7">
      <c r="B24" s="6">
        <v>44952</v>
      </c>
      <c r="C24" s="24" t="s">
        <v>233</v>
      </c>
      <c r="E24" s="27"/>
      <c r="F24" s="27">
        <v>16</v>
      </c>
      <c r="G24" s="14">
        <f t="shared" si="0"/>
        <v>1483.64</v>
      </c>
    </row>
    <row r="25" spans="2:7">
      <c r="B25" s="6">
        <v>44952</v>
      </c>
      <c r="C25" s="24" t="s">
        <v>241</v>
      </c>
      <c r="E25" s="27"/>
      <c r="F25" s="27">
        <v>15.72</v>
      </c>
      <c r="G25" s="14">
        <f t="shared" si="0"/>
        <v>1467.92</v>
      </c>
    </row>
    <row r="26" spans="2:7">
      <c r="B26" s="6">
        <v>44960</v>
      </c>
      <c r="C26" s="24" t="s">
        <v>242</v>
      </c>
      <c r="E26" s="27"/>
      <c r="F26" s="27">
        <v>36.5</v>
      </c>
      <c r="G26" s="14">
        <f t="shared" si="0"/>
        <v>1431.42</v>
      </c>
    </row>
    <row r="27" spans="2:7">
      <c r="B27" s="6">
        <v>44967</v>
      </c>
      <c r="C27" s="24" t="s">
        <v>243</v>
      </c>
      <c r="E27" s="27"/>
      <c r="F27" s="27">
        <v>6</v>
      </c>
      <c r="G27" s="14">
        <f t="shared" si="0"/>
        <v>1425.42</v>
      </c>
    </row>
    <row r="28" spans="2:7">
      <c r="B28" s="6">
        <v>44981</v>
      </c>
      <c r="C28" s="24" t="s">
        <v>233</v>
      </c>
      <c r="E28" s="27"/>
      <c r="F28" s="27">
        <v>32</v>
      </c>
      <c r="G28" s="14">
        <f t="shared" si="0"/>
        <v>1393.42</v>
      </c>
    </row>
    <row r="29" spans="2:7">
      <c r="B29" s="6">
        <v>44984</v>
      </c>
      <c r="C29" s="24" t="s">
        <v>244</v>
      </c>
      <c r="E29" s="27">
        <v>702.38</v>
      </c>
      <c r="G29" s="14">
        <f t="shared" si="0"/>
        <v>2095.8000000000002</v>
      </c>
    </row>
    <row r="30" spans="2:7">
      <c r="B30" s="6">
        <v>44998</v>
      </c>
      <c r="C30" s="24" t="s">
        <v>245</v>
      </c>
      <c r="E30" s="27"/>
      <c r="F30" s="27">
        <v>83.9</v>
      </c>
      <c r="G30" s="14">
        <f t="shared" si="0"/>
        <v>2011.9</v>
      </c>
    </row>
    <row r="31" spans="2:7">
      <c r="B31" s="6">
        <v>45020</v>
      </c>
      <c r="C31" s="24" t="s">
        <v>246</v>
      </c>
      <c r="E31" s="27"/>
      <c r="F31" s="27">
        <v>11.81</v>
      </c>
      <c r="G31" s="14">
        <f t="shared" si="0"/>
        <v>2000.0900000000001</v>
      </c>
    </row>
    <row r="32" spans="2:7">
      <c r="B32" s="6">
        <v>45029</v>
      </c>
      <c r="C32" s="24" t="s">
        <v>247</v>
      </c>
      <c r="E32" s="27"/>
      <c r="F32" s="27">
        <v>124.41</v>
      </c>
      <c r="G32" s="14">
        <f t="shared" si="0"/>
        <v>1875.68</v>
      </c>
    </row>
    <row r="33" spans="2:7">
      <c r="B33" s="6">
        <v>45050</v>
      </c>
      <c r="C33" s="24" t="s">
        <v>248</v>
      </c>
      <c r="E33" s="27"/>
      <c r="F33" s="27">
        <v>67.069999999999993</v>
      </c>
      <c r="G33" s="14">
        <f t="shared" si="0"/>
        <v>1808.6100000000001</v>
      </c>
    </row>
    <row r="34" spans="2:7">
      <c r="B34" s="6">
        <v>45050</v>
      </c>
      <c r="C34" s="24" t="s">
        <v>249</v>
      </c>
      <c r="E34" s="27"/>
      <c r="F34" s="27">
        <v>20.84</v>
      </c>
      <c r="G34" s="14">
        <f t="shared" si="0"/>
        <v>1787.7700000000002</v>
      </c>
    </row>
    <row r="35" spans="2:7">
      <c r="B35" s="6">
        <v>45050</v>
      </c>
      <c r="C35" s="24" t="s">
        <v>253</v>
      </c>
      <c r="E35" s="27"/>
      <c r="F35" s="27">
        <v>35.630000000000003</v>
      </c>
      <c r="G35" s="14">
        <f t="shared" si="0"/>
        <v>1752.14</v>
      </c>
    </row>
    <row r="36" spans="2:7">
      <c r="B36" s="6">
        <v>45051</v>
      </c>
      <c r="C36" s="24" t="s">
        <v>250</v>
      </c>
      <c r="E36" s="27"/>
      <c r="F36" s="27">
        <v>3.25</v>
      </c>
      <c r="G36" s="14">
        <f t="shared" si="0"/>
        <v>1748.89</v>
      </c>
    </row>
    <row r="37" spans="2:7">
      <c r="B37" s="6">
        <v>45051</v>
      </c>
      <c r="C37" s="24" t="s">
        <v>251</v>
      </c>
      <c r="E37" s="27"/>
      <c r="F37" s="27">
        <v>17.84</v>
      </c>
      <c r="G37" s="14">
        <f t="shared" si="0"/>
        <v>1731.0500000000002</v>
      </c>
    </row>
    <row r="38" spans="2:7">
      <c r="B38" s="6">
        <v>45051</v>
      </c>
      <c r="C38" s="24" t="s">
        <v>252</v>
      </c>
      <c r="E38" s="27"/>
      <c r="F38" s="27">
        <v>16</v>
      </c>
      <c r="G38" s="14">
        <f t="shared" si="0"/>
        <v>1715.0500000000002</v>
      </c>
    </row>
    <row r="39" spans="2:7">
      <c r="B39" s="6">
        <v>45051</v>
      </c>
      <c r="C39" s="24" t="s">
        <v>254</v>
      </c>
      <c r="F39" s="27">
        <v>332.22</v>
      </c>
      <c r="G39" s="14">
        <f t="shared" si="0"/>
        <v>1382.8300000000002</v>
      </c>
    </row>
    <row r="40" spans="2:7">
      <c r="B40" s="6">
        <v>45077</v>
      </c>
      <c r="C40" s="24" t="s">
        <v>255</v>
      </c>
      <c r="F40" s="27">
        <v>81.06</v>
      </c>
      <c r="G40" s="14">
        <f t="shared" si="0"/>
        <v>1301.7700000000002</v>
      </c>
    </row>
    <row r="41" spans="2:7">
      <c r="B41" s="6">
        <v>45078</v>
      </c>
      <c r="C41" s="24" t="s">
        <v>256</v>
      </c>
      <c r="F41" s="27">
        <v>212</v>
      </c>
      <c r="G41" s="14">
        <f t="shared" si="0"/>
        <v>1089.7700000000002</v>
      </c>
    </row>
    <row r="42" spans="2:7">
      <c r="B42" s="6">
        <v>45079</v>
      </c>
      <c r="C42" s="24" t="s">
        <v>256</v>
      </c>
      <c r="F42" s="27">
        <v>280</v>
      </c>
      <c r="G42" s="14">
        <f t="shared" si="0"/>
        <v>809.77000000000021</v>
      </c>
    </row>
    <row r="43" spans="2:7">
      <c r="B43" s="6">
        <v>45079</v>
      </c>
      <c r="C43" s="24" t="s">
        <v>257</v>
      </c>
      <c r="F43" s="27">
        <v>155.68</v>
      </c>
      <c r="G43" s="14">
        <f t="shared" si="0"/>
        <v>654.09000000000015</v>
      </c>
    </row>
    <row r="44" spans="2:7">
      <c r="B44" s="6">
        <v>45090</v>
      </c>
      <c r="C44" s="24" t="s">
        <v>260</v>
      </c>
      <c r="F44" s="27">
        <v>88</v>
      </c>
      <c r="G44" s="14">
        <f t="shared" si="0"/>
        <v>566.09000000000015</v>
      </c>
    </row>
    <row r="45" spans="2:7">
      <c r="B45" s="6">
        <v>45100</v>
      </c>
      <c r="C45" s="24" t="s">
        <v>258</v>
      </c>
      <c r="F45" s="27">
        <v>155.61000000000001</v>
      </c>
      <c r="G45" s="14">
        <f t="shared" si="0"/>
        <v>410.48000000000013</v>
      </c>
    </row>
    <row r="46" spans="2:7">
      <c r="B46" s="6">
        <v>45114</v>
      </c>
      <c r="C46" s="24" t="s">
        <v>259</v>
      </c>
      <c r="F46" s="27">
        <v>227.49</v>
      </c>
      <c r="G46" s="14">
        <f t="shared" si="0"/>
        <v>182.99000000000012</v>
      </c>
    </row>
    <row r="47" spans="2:7">
      <c r="B47" s="6">
        <v>45120</v>
      </c>
      <c r="C47" s="24" t="s">
        <v>261</v>
      </c>
      <c r="F47" s="27">
        <v>6.45</v>
      </c>
      <c r="G47" s="14">
        <f t="shared" si="0"/>
        <v>176.54000000000013</v>
      </c>
    </row>
    <row r="48" spans="2:7">
      <c r="G48" s="14">
        <f t="shared" si="0"/>
        <v>176.54000000000013</v>
      </c>
    </row>
    <row r="49" spans="7:7">
      <c r="G49" s="14">
        <f t="shared" si="0"/>
        <v>176.54000000000013</v>
      </c>
    </row>
    <row r="50" spans="7:7">
      <c r="G50" s="14">
        <f t="shared" si="0"/>
        <v>176.54000000000013</v>
      </c>
    </row>
    <row r="51" spans="7:7">
      <c r="G51" s="14">
        <f t="shared" si="0"/>
        <v>176.54000000000013</v>
      </c>
    </row>
    <row r="52" spans="7:7">
      <c r="G52" s="14">
        <f t="shared" si="0"/>
        <v>176.54000000000013</v>
      </c>
    </row>
    <row r="53" spans="7:7">
      <c r="G53" s="14">
        <f t="shared" si="0"/>
        <v>176.54000000000013</v>
      </c>
    </row>
    <row r="54" spans="7:7">
      <c r="G54" s="14">
        <f t="shared" si="0"/>
        <v>176.54000000000013</v>
      </c>
    </row>
    <row r="55" spans="7:7">
      <c r="G55" s="14">
        <f t="shared" si="0"/>
        <v>176.54000000000013</v>
      </c>
    </row>
    <row r="56" spans="7:7">
      <c r="G56" s="14">
        <f t="shared" si="0"/>
        <v>176.54000000000013</v>
      </c>
    </row>
    <row r="57" spans="7:7">
      <c r="G57" s="14">
        <f t="shared" si="0"/>
        <v>176.54000000000013</v>
      </c>
    </row>
    <row r="58" spans="7:7">
      <c r="G58" s="14">
        <f t="shared" si="0"/>
        <v>176.54000000000013</v>
      </c>
    </row>
    <row r="59" spans="7:7">
      <c r="G59" s="14">
        <f t="shared" si="0"/>
        <v>176.54000000000013</v>
      </c>
    </row>
    <row r="60" spans="7:7">
      <c r="G60" s="14">
        <f t="shared" si="0"/>
        <v>176.54000000000013</v>
      </c>
    </row>
    <row r="61" spans="7:7">
      <c r="G61" s="14">
        <f t="shared" si="0"/>
        <v>176.54000000000013</v>
      </c>
    </row>
    <row r="62" spans="7:7">
      <c r="G62" s="14">
        <f t="shared" si="0"/>
        <v>176.54000000000013</v>
      </c>
    </row>
    <row r="63" spans="7:7">
      <c r="G63" s="14">
        <f t="shared" si="0"/>
        <v>176.54000000000013</v>
      </c>
    </row>
    <row r="64" spans="7:7">
      <c r="G64" s="14">
        <f t="shared" si="0"/>
        <v>176.54000000000013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C2:H25"/>
  <sheetViews>
    <sheetView topLeftCell="A4" workbookViewId="0">
      <selection activeCell="C4" sqref="C4:H25"/>
    </sheetView>
  </sheetViews>
  <sheetFormatPr defaultRowHeight="14.5"/>
  <cols>
    <col min="3" max="3" width="9.7265625" bestFit="1" customWidth="1"/>
    <col min="4" max="4" width="46.1796875" bestFit="1" customWidth="1"/>
    <col min="6" max="6" width="9.08984375" style="29" bestFit="1" customWidth="1"/>
    <col min="7" max="7" width="11.6328125" bestFit="1" customWidth="1"/>
  </cols>
  <sheetData>
    <row r="2" spans="3:8" ht="15" thickBot="1"/>
    <row r="3" spans="3:8" ht="15" thickBot="1">
      <c r="C3" s="31" t="s">
        <v>112</v>
      </c>
      <c r="D3" s="32"/>
      <c r="E3" s="32"/>
      <c r="F3" s="32"/>
      <c r="G3" s="32"/>
      <c r="H3" s="33"/>
    </row>
    <row r="4" spans="3:8">
      <c r="C4" s="7" t="s">
        <v>0</v>
      </c>
      <c r="D4" s="8" t="s">
        <v>1</v>
      </c>
      <c r="E4" s="8" t="s">
        <v>2</v>
      </c>
      <c r="F4" s="30" t="s">
        <v>3</v>
      </c>
      <c r="G4" s="28" t="s">
        <v>4</v>
      </c>
      <c r="H4" s="26" t="s">
        <v>5</v>
      </c>
    </row>
    <row r="5" spans="3:8">
      <c r="C5" s="1">
        <v>45291</v>
      </c>
      <c r="D5" s="24" t="s">
        <v>262</v>
      </c>
      <c r="G5" s="27"/>
      <c r="H5" s="14">
        <v>176.54</v>
      </c>
    </row>
    <row r="6" spans="3:8">
      <c r="C6" s="1">
        <v>45292</v>
      </c>
      <c r="D6" s="24" t="s">
        <v>263</v>
      </c>
      <c r="G6" s="27"/>
      <c r="H6" s="14">
        <f t="shared" ref="H6" si="0">H5+F6-G6</f>
        <v>176.54</v>
      </c>
    </row>
    <row r="7" spans="3:8">
      <c r="C7" s="1">
        <v>45304</v>
      </c>
      <c r="D7" s="24" t="s">
        <v>196</v>
      </c>
      <c r="F7" s="29">
        <v>2000</v>
      </c>
      <c r="G7" s="27"/>
      <c r="H7" s="14">
        <f>H6+F7-G7</f>
        <v>2176.54</v>
      </c>
    </row>
    <row r="8" spans="3:8">
      <c r="C8" s="1">
        <v>45318</v>
      </c>
      <c r="D8" s="24" t="s">
        <v>265</v>
      </c>
      <c r="G8" s="27">
        <v>200.99</v>
      </c>
      <c r="H8" s="14">
        <f t="shared" ref="H8:H25" si="1">H7+F8-G8</f>
        <v>1975.55</v>
      </c>
    </row>
    <row r="9" spans="3:8">
      <c r="C9" s="6">
        <v>45319</v>
      </c>
      <c r="D9" s="24" t="s">
        <v>264</v>
      </c>
      <c r="G9" s="27">
        <v>692.25</v>
      </c>
      <c r="H9" s="14">
        <f t="shared" si="1"/>
        <v>1283.3</v>
      </c>
    </row>
    <row r="10" spans="3:8">
      <c r="C10" s="6">
        <v>45319</v>
      </c>
      <c r="D10" s="24" t="s">
        <v>191</v>
      </c>
      <c r="G10" s="27">
        <v>24</v>
      </c>
      <c r="H10" s="14">
        <f t="shared" si="1"/>
        <v>1259.3</v>
      </c>
    </row>
    <row r="11" spans="3:8">
      <c r="C11" s="6">
        <v>45332</v>
      </c>
      <c r="D11" s="24" t="s">
        <v>266</v>
      </c>
      <c r="F11" s="29">
        <v>716.25</v>
      </c>
      <c r="G11" s="27"/>
      <c r="H11" s="14">
        <f t="shared" si="1"/>
        <v>1975.55</v>
      </c>
    </row>
    <row r="12" spans="3:8">
      <c r="C12" s="6">
        <v>45349</v>
      </c>
      <c r="D12" s="24" t="s">
        <v>267</v>
      </c>
      <c r="G12" s="27">
        <v>224.14</v>
      </c>
      <c r="H12" s="14">
        <f t="shared" si="1"/>
        <v>1751.4099999999999</v>
      </c>
    </row>
    <row r="13" spans="3:8">
      <c r="C13" s="6">
        <v>45371</v>
      </c>
      <c r="D13" s="24" t="s">
        <v>268</v>
      </c>
      <c r="F13" s="29">
        <v>224.14</v>
      </c>
      <c r="G13" s="27"/>
      <c r="H13" s="14">
        <f t="shared" si="1"/>
        <v>1975.5499999999997</v>
      </c>
    </row>
    <row r="14" spans="3:8">
      <c r="C14" s="6">
        <v>45385</v>
      </c>
      <c r="D14" s="24" t="s">
        <v>269</v>
      </c>
      <c r="G14" s="27">
        <v>72.069999999999993</v>
      </c>
      <c r="H14" s="14">
        <f t="shared" si="1"/>
        <v>1903.4799999999998</v>
      </c>
    </row>
    <row r="15" spans="3:8">
      <c r="C15" s="6">
        <v>45415</v>
      </c>
      <c r="D15" s="24" t="s">
        <v>270</v>
      </c>
      <c r="G15" s="27">
        <v>18</v>
      </c>
      <c r="H15" s="14">
        <f t="shared" si="1"/>
        <v>1885.4799999999998</v>
      </c>
    </row>
    <row r="16" spans="3:8">
      <c r="C16" s="6">
        <v>45532</v>
      </c>
      <c r="D16" s="24" t="s">
        <v>271</v>
      </c>
      <c r="G16" s="27">
        <v>9.84</v>
      </c>
      <c r="H16" s="14">
        <f t="shared" si="1"/>
        <v>1875.6399999999999</v>
      </c>
    </row>
    <row r="17" spans="3:8">
      <c r="C17" s="6">
        <v>45541</v>
      </c>
      <c r="D17" s="24" t="s">
        <v>272</v>
      </c>
      <c r="G17" s="27">
        <v>76.849999999999994</v>
      </c>
      <c r="H17" s="14">
        <f t="shared" si="1"/>
        <v>1798.79</v>
      </c>
    </row>
    <row r="18" spans="3:8">
      <c r="C18" s="6">
        <v>45560</v>
      </c>
      <c r="D18" s="24" t="s">
        <v>273</v>
      </c>
      <c r="G18" s="27">
        <v>25.67</v>
      </c>
      <c r="H18" s="14">
        <f t="shared" si="1"/>
        <v>1773.12</v>
      </c>
    </row>
    <row r="19" spans="3:8">
      <c r="C19" s="6">
        <v>45643</v>
      </c>
      <c r="D19" s="24" t="s">
        <v>273</v>
      </c>
      <c r="G19" s="27">
        <v>122</v>
      </c>
      <c r="H19" s="14">
        <f t="shared" si="1"/>
        <v>1651.12</v>
      </c>
    </row>
    <row r="20" spans="3:8">
      <c r="C20" s="6">
        <v>45645</v>
      </c>
      <c r="D20" s="24" t="s">
        <v>274</v>
      </c>
      <c r="G20" s="27">
        <v>277.97000000000003</v>
      </c>
      <c r="H20" s="14">
        <f t="shared" si="1"/>
        <v>1373.1499999999999</v>
      </c>
    </row>
    <row r="21" spans="3:8">
      <c r="G21" s="27"/>
      <c r="H21" s="14">
        <f t="shared" si="1"/>
        <v>1373.1499999999999</v>
      </c>
    </row>
    <row r="22" spans="3:8">
      <c r="G22" s="27"/>
      <c r="H22" s="14">
        <f t="shared" si="1"/>
        <v>1373.1499999999999</v>
      </c>
    </row>
    <row r="23" spans="3:8">
      <c r="G23" s="27"/>
      <c r="H23" s="14">
        <f t="shared" si="1"/>
        <v>1373.1499999999999</v>
      </c>
    </row>
    <row r="24" spans="3:8">
      <c r="G24" s="27"/>
      <c r="H24" s="14">
        <f t="shared" si="1"/>
        <v>1373.1499999999999</v>
      </c>
    </row>
    <row r="25" spans="3:8">
      <c r="G25" s="27"/>
      <c r="H25" s="14">
        <f t="shared" si="1"/>
        <v>1373.1499999999999</v>
      </c>
    </row>
  </sheetData>
  <mergeCells count="1">
    <mergeCell ref="C3:H3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J129"/>
  <sheetViews>
    <sheetView tabSelected="1" topLeftCell="B85" zoomScale="77" zoomScaleNormal="77" workbookViewId="0">
      <selection activeCell="C112" sqref="C112"/>
    </sheetView>
  </sheetViews>
  <sheetFormatPr defaultRowHeight="14.5"/>
  <cols>
    <col min="1" max="1" width="5.6328125" customWidth="1"/>
    <col min="2" max="2" width="10.7265625" style="1" customWidth="1"/>
    <col min="3" max="3" width="56.453125" bestFit="1" customWidth="1"/>
    <col min="4" max="4" width="5.81640625" bestFit="1" customWidth="1"/>
    <col min="5" max="5" width="10.08984375" style="2" bestFit="1" customWidth="1"/>
    <col min="6" max="6" width="11.6328125" style="2" bestFit="1" customWidth="1"/>
    <col min="7" max="7" width="9.453125" bestFit="1" customWidth="1"/>
  </cols>
  <sheetData>
    <row r="2" spans="2:7">
      <c r="B2" s="7" t="s">
        <v>0</v>
      </c>
      <c r="C2" s="8" t="s">
        <v>1</v>
      </c>
      <c r="D2" s="8" t="s">
        <v>2</v>
      </c>
      <c r="E2" s="9" t="s">
        <v>3</v>
      </c>
      <c r="F2" s="9" t="s">
        <v>4</v>
      </c>
      <c r="G2" s="26" t="s">
        <v>5</v>
      </c>
    </row>
    <row r="3" spans="2:7">
      <c r="B3" s="1">
        <v>45291</v>
      </c>
      <c r="C3" s="24" t="s">
        <v>262</v>
      </c>
      <c r="G3" s="14">
        <v>1373.15</v>
      </c>
    </row>
    <row r="4" spans="2:7">
      <c r="B4" s="1">
        <v>45292</v>
      </c>
      <c r="C4" s="24" t="s">
        <v>263</v>
      </c>
      <c r="G4" s="14">
        <f t="shared" ref="G4" si="0">G3+E4-F4</f>
        <v>1373.15</v>
      </c>
    </row>
    <row r="5" spans="2:7">
      <c r="B5" s="1">
        <v>45663</v>
      </c>
      <c r="C5" s="24" t="s">
        <v>275</v>
      </c>
      <c r="F5" s="2">
        <v>232.07</v>
      </c>
      <c r="G5" s="14">
        <f>G4+E5-F5</f>
        <v>1141.0800000000002</v>
      </c>
    </row>
    <row r="6" spans="2:7">
      <c r="B6" s="1">
        <v>45664</v>
      </c>
      <c r="C6" s="24" t="s">
        <v>277</v>
      </c>
      <c r="F6" s="2">
        <v>230</v>
      </c>
      <c r="G6" s="14">
        <f t="shared" ref="G6:G69" si="1">G5+E6-F6</f>
        <v>911.08000000000015</v>
      </c>
    </row>
    <row r="7" spans="2:7">
      <c r="B7" s="1">
        <v>45664</v>
      </c>
      <c r="C7" s="24" t="s">
        <v>276</v>
      </c>
      <c r="F7" s="2">
        <v>36.53</v>
      </c>
      <c r="G7" s="14">
        <f t="shared" si="1"/>
        <v>874.55000000000018</v>
      </c>
    </row>
    <row r="8" spans="2:7">
      <c r="B8" s="1">
        <v>45665</v>
      </c>
      <c r="C8" s="24" t="s">
        <v>278</v>
      </c>
      <c r="F8" s="2">
        <v>20</v>
      </c>
      <c r="G8" s="14">
        <f t="shared" si="1"/>
        <v>854.55000000000018</v>
      </c>
    </row>
    <row r="9" spans="2:7">
      <c r="B9" s="1">
        <v>45666</v>
      </c>
      <c r="C9" s="24" t="s">
        <v>279</v>
      </c>
      <c r="F9" s="2">
        <v>24.52</v>
      </c>
      <c r="G9" s="14">
        <f t="shared" si="1"/>
        <v>830.0300000000002</v>
      </c>
    </row>
    <row r="10" spans="2:7">
      <c r="B10" s="1">
        <v>45666</v>
      </c>
      <c r="C10" s="24" t="s">
        <v>280</v>
      </c>
      <c r="F10" s="2">
        <v>150</v>
      </c>
      <c r="G10" s="14">
        <f t="shared" si="1"/>
        <v>680.0300000000002</v>
      </c>
    </row>
    <row r="11" spans="2:7">
      <c r="B11" s="1">
        <v>45666</v>
      </c>
      <c r="C11" s="24" t="s">
        <v>281</v>
      </c>
      <c r="F11" s="2">
        <v>76.48</v>
      </c>
      <c r="G11" s="14">
        <f t="shared" si="1"/>
        <v>603.55000000000018</v>
      </c>
    </row>
    <row r="12" spans="2:7">
      <c r="B12" s="1">
        <v>45672</v>
      </c>
      <c r="C12" s="24" t="s">
        <v>282</v>
      </c>
      <c r="F12" s="2">
        <v>24.52</v>
      </c>
      <c r="G12" s="14">
        <f t="shared" si="1"/>
        <v>579.0300000000002</v>
      </c>
    </row>
    <row r="13" spans="2:7">
      <c r="B13" s="1">
        <v>45672</v>
      </c>
      <c r="C13" s="24" t="s">
        <v>280</v>
      </c>
      <c r="F13" s="2">
        <v>150</v>
      </c>
      <c r="G13" s="14">
        <f t="shared" si="1"/>
        <v>429.0300000000002</v>
      </c>
    </row>
    <row r="14" spans="2:7">
      <c r="B14" s="1">
        <v>45672</v>
      </c>
      <c r="C14" s="24" t="s">
        <v>281</v>
      </c>
      <c r="F14" s="2">
        <v>100</v>
      </c>
      <c r="G14" s="14">
        <f t="shared" si="1"/>
        <v>329.0300000000002</v>
      </c>
    </row>
    <row r="15" spans="2:7">
      <c r="B15" s="1">
        <v>45678</v>
      </c>
      <c r="C15" s="24" t="s">
        <v>283</v>
      </c>
      <c r="F15" s="2">
        <v>101.62</v>
      </c>
      <c r="G15" s="14">
        <f t="shared" si="1"/>
        <v>227.4100000000002</v>
      </c>
    </row>
    <row r="16" spans="2:7">
      <c r="B16" s="1">
        <v>45684</v>
      </c>
      <c r="C16" s="24" t="s">
        <v>284</v>
      </c>
      <c r="F16" s="2">
        <v>5.29</v>
      </c>
      <c r="G16" s="14">
        <f t="shared" si="1"/>
        <v>222.1200000000002</v>
      </c>
    </row>
    <row r="17" spans="2:10">
      <c r="B17" s="1">
        <v>45684</v>
      </c>
      <c r="C17" s="24" t="s">
        <v>286</v>
      </c>
      <c r="F17" s="2">
        <v>60.04</v>
      </c>
      <c r="G17" s="14">
        <f t="shared" si="1"/>
        <v>162.08000000000021</v>
      </c>
    </row>
    <row r="18" spans="2:10">
      <c r="B18" s="1">
        <v>45685</v>
      </c>
      <c r="C18" s="24" t="s">
        <v>287</v>
      </c>
      <c r="F18" s="2">
        <v>21.69</v>
      </c>
      <c r="G18" s="14">
        <f t="shared" si="1"/>
        <v>140.39000000000021</v>
      </c>
    </row>
    <row r="19" spans="2:10">
      <c r="B19" s="1">
        <v>45688</v>
      </c>
      <c r="C19" s="24" t="s">
        <v>288</v>
      </c>
      <c r="F19" s="2">
        <v>12.06</v>
      </c>
      <c r="G19" s="14">
        <f t="shared" si="1"/>
        <v>128.33000000000021</v>
      </c>
    </row>
    <row r="20" spans="2:10">
      <c r="B20" s="1">
        <v>45688</v>
      </c>
      <c r="C20" s="24" t="s">
        <v>290</v>
      </c>
      <c r="F20" s="2">
        <v>6.36</v>
      </c>
      <c r="G20" s="14">
        <f t="shared" si="1"/>
        <v>121.97000000000021</v>
      </c>
    </row>
    <row r="21" spans="2:10">
      <c r="B21" s="1">
        <v>45688</v>
      </c>
      <c r="C21" s="24" t="s">
        <v>290</v>
      </c>
      <c r="F21" s="2">
        <v>4.71</v>
      </c>
      <c r="G21" s="14">
        <f t="shared" si="1"/>
        <v>117.26000000000022</v>
      </c>
    </row>
    <row r="22" spans="2:10">
      <c r="B22" s="1">
        <v>45691</v>
      </c>
      <c r="C22" s="24" t="s">
        <v>289</v>
      </c>
      <c r="F22" s="2">
        <v>5.51</v>
      </c>
      <c r="G22" s="14">
        <f t="shared" si="1"/>
        <v>111.75000000000021</v>
      </c>
    </row>
    <row r="23" spans="2:10">
      <c r="B23" s="1">
        <v>45691</v>
      </c>
      <c r="C23" s="24" t="s">
        <v>289</v>
      </c>
      <c r="F23" s="2">
        <v>4.71</v>
      </c>
      <c r="G23" s="14">
        <f t="shared" si="1"/>
        <v>107.04000000000022</v>
      </c>
    </row>
    <row r="24" spans="2:10">
      <c r="B24" s="1">
        <v>45691</v>
      </c>
      <c r="C24" s="24" t="s">
        <v>283</v>
      </c>
      <c r="F24" s="2">
        <v>82</v>
      </c>
      <c r="G24" s="14">
        <f t="shared" si="1"/>
        <v>25.040000000000219</v>
      </c>
    </row>
    <row r="25" spans="2:10">
      <c r="B25" s="1">
        <v>45694</v>
      </c>
      <c r="C25" s="24" t="s">
        <v>291</v>
      </c>
      <c r="E25" s="2">
        <v>2000</v>
      </c>
      <c r="G25" s="14">
        <f t="shared" si="1"/>
        <v>2025.0400000000002</v>
      </c>
    </row>
    <row r="26" spans="2:10">
      <c r="B26" s="1">
        <v>45700</v>
      </c>
      <c r="C26" s="24" t="s">
        <v>292</v>
      </c>
      <c r="E26" s="2">
        <v>530.04</v>
      </c>
      <c r="G26" s="14">
        <f t="shared" si="1"/>
        <v>2555.08</v>
      </c>
    </row>
    <row r="27" spans="2:10">
      <c r="B27" s="1">
        <v>45706</v>
      </c>
      <c r="C27" s="24" t="s">
        <v>293</v>
      </c>
      <c r="F27" s="2">
        <v>824.65</v>
      </c>
      <c r="G27" s="14">
        <f t="shared" si="1"/>
        <v>1730.4299999999998</v>
      </c>
    </row>
    <row r="28" spans="2:10">
      <c r="B28" s="1">
        <v>45706</v>
      </c>
      <c r="C28" s="24" t="s">
        <v>294</v>
      </c>
      <c r="F28" s="2">
        <v>120</v>
      </c>
      <c r="G28" s="14">
        <f t="shared" si="1"/>
        <v>1610.4299999999998</v>
      </c>
    </row>
    <row r="29" spans="2:10">
      <c r="B29" s="1">
        <v>45707</v>
      </c>
      <c r="C29" s="24" t="s">
        <v>295</v>
      </c>
      <c r="F29" s="2">
        <v>54.52</v>
      </c>
      <c r="G29" s="14">
        <f t="shared" si="1"/>
        <v>1555.9099999999999</v>
      </c>
      <c r="I29" t="s">
        <v>312</v>
      </c>
    </row>
    <row r="30" spans="2:10">
      <c r="B30" s="1">
        <v>45708</v>
      </c>
      <c r="C30" s="24" t="s">
        <v>296</v>
      </c>
      <c r="F30" s="2">
        <v>120</v>
      </c>
      <c r="G30" s="14">
        <f t="shared" si="1"/>
        <v>1435.9099999999999</v>
      </c>
      <c r="I30">
        <v>635.94000000000005</v>
      </c>
      <c r="J30">
        <v>635.94000000000005</v>
      </c>
    </row>
    <row r="31" spans="2:10">
      <c r="B31" s="1">
        <v>45709</v>
      </c>
      <c r="C31" s="24" t="s">
        <v>297</v>
      </c>
      <c r="D31" t="s">
        <v>285</v>
      </c>
      <c r="E31" s="2">
        <v>25000</v>
      </c>
      <c r="G31" s="14">
        <f t="shared" si="1"/>
        <v>26435.91</v>
      </c>
      <c r="I31">
        <v>235.05</v>
      </c>
      <c r="J31">
        <v>188.71</v>
      </c>
    </row>
    <row r="32" spans="2:10">
      <c r="B32" s="1">
        <v>45709</v>
      </c>
      <c r="C32" s="24" t="s">
        <v>298</v>
      </c>
      <c r="D32" t="s">
        <v>285</v>
      </c>
      <c r="F32" s="2">
        <v>59.98</v>
      </c>
      <c r="G32" s="14">
        <f t="shared" si="1"/>
        <v>26375.93</v>
      </c>
      <c r="I32">
        <v>18.59</v>
      </c>
    </row>
    <row r="33" spans="2:9">
      <c r="B33" s="1">
        <v>45710</v>
      </c>
      <c r="C33" s="24" t="s">
        <v>299</v>
      </c>
      <c r="F33" s="2">
        <v>122</v>
      </c>
      <c r="G33" s="14">
        <f t="shared" si="1"/>
        <v>26253.93</v>
      </c>
      <c r="I33">
        <v>20</v>
      </c>
    </row>
    <row r="34" spans="2:9">
      <c r="B34" s="1">
        <v>45713</v>
      </c>
      <c r="C34" s="24" t="s">
        <v>300</v>
      </c>
      <c r="F34" s="2">
        <v>209.1</v>
      </c>
      <c r="G34" s="14">
        <f t="shared" si="1"/>
        <v>26044.83</v>
      </c>
    </row>
    <row r="35" spans="2:9">
      <c r="B35" s="1">
        <v>45715</v>
      </c>
      <c r="C35" s="24" t="s">
        <v>301</v>
      </c>
      <c r="F35" s="2">
        <v>220.08</v>
      </c>
      <c r="G35" s="14">
        <f t="shared" si="1"/>
        <v>25824.75</v>
      </c>
    </row>
    <row r="36" spans="2:9">
      <c r="B36" s="1">
        <v>45715</v>
      </c>
      <c r="C36" s="24" t="s">
        <v>302</v>
      </c>
      <c r="F36" s="2">
        <v>60</v>
      </c>
      <c r="G36" s="14">
        <f t="shared" si="1"/>
        <v>25764.75</v>
      </c>
    </row>
    <row r="37" spans="2:9">
      <c r="B37" s="1">
        <v>45719</v>
      </c>
      <c r="C37" s="24" t="s">
        <v>303</v>
      </c>
      <c r="F37" s="2">
        <v>50</v>
      </c>
      <c r="G37" s="14">
        <f t="shared" si="1"/>
        <v>25714.75</v>
      </c>
    </row>
    <row r="38" spans="2:9">
      <c r="B38" s="1">
        <v>45721</v>
      </c>
      <c r="C38" s="24" t="s">
        <v>304</v>
      </c>
      <c r="D38" t="s">
        <v>285</v>
      </c>
      <c r="F38" s="2">
        <v>8530</v>
      </c>
      <c r="G38" s="14">
        <f t="shared" si="1"/>
        <v>17184.75</v>
      </c>
    </row>
    <row r="39" spans="2:9">
      <c r="B39" s="1">
        <v>45725</v>
      </c>
      <c r="C39" s="24" t="s">
        <v>305</v>
      </c>
      <c r="F39" s="2">
        <v>253.05</v>
      </c>
      <c r="G39" s="14">
        <f t="shared" si="1"/>
        <v>16931.7</v>
      </c>
    </row>
    <row r="40" spans="2:9">
      <c r="B40" s="1">
        <v>45725</v>
      </c>
      <c r="C40" s="24" t="s">
        <v>306</v>
      </c>
      <c r="F40" s="2">
        <v>18.59</v>
      </c>
      <c r="G40" s="14">
        <f t="shared" si="1"/>
        <v>16913.11</v>
      </c>
    </row>
    <row r="41" spans="2:9">
      <c r="B41" s="1">
        <v>45725</v>
      </c>
      <c r="C41" s="24" t="s">
        <v>307</v>
      </c>
      <c r="F41" s="2">
        <v>20</v>
      </c>
      <c r="G41" s="14">
        <f t="shared" si="1"/>
        <v>16893.11</v>
      </c>
    </row>
    <row r="42" spans="2:9">
      <c r="B42" s="1">
        <v>45727</v>
      </c>
      <c r="C42" s="24" t="s">
        <v>308</v>
      </c>
      <c r="D42" t="s">
        <v>285</v>
      </c>
      <c r="F42" s="2">
        <v>160.22999999999999</v>
      </c>
      <c r="G42" s="14">
        <f t="shared" si="1"/>
        <v>16732.88</v>
      </c>
    </row>
    <row r="43" spans="2:9">
      <c r="B43" s="1">
        <v>45732</v>
      </c>
      <c r="C43" s="24" t="s">
        <v>298</v>
      </c>
      <c r="D43" t="s">
        <v>285</v>
      </c>
      <c r="F43" s="2">
        <v>34.99</v>
      </c>
      <c r="G43" s="14">
        <f t="shared" si="1"/>
        <v>16697.89</v>
      </c>
    </row>
    <row r="44" spans="2:9">
      <c r="B44" s="1">
        <v>45735</v>
      </c>
      <c r="C44" s="24" t="s">
        <v>303</v>
      </c>
      <c r="D44" t="s">
        <v>285</v>
      </c>
      <c r="F44" s="2">
        <v>279.77</v>
      </c>
      <c r="G44" s="14">
        <f t="shared" si="1"/>
        <v>16418.12</v>
      </c>
    </row>
    <row r="45" spans="2:9">
      <c r="B45" s="1">
        <v>45743</v>
      </c>
      <c r="C45" s="24" t="s">
        <v>309</v>
      </c>
      <c r="D45" t="s">
        <v>285</v>
      </c>
      <c r="F45" s="2">
        <v>29.5</v>
      </c>
      <c r="G45" s="14">
        <f t="shared" si="1"/>
        <v>16388.62</v>
      </c>
    </row>
    <row r="46" spans="2:9">
      <c r="B46" s="1">
        <v>45743</v>
      </c>
      <c r="C46" s="24" t="s">
        <v>310</v>
      </c>
      <c r="D46" t="s">
        <v>285</v>
      </c>
      <c r="F46" s="2">
        <v>3840</v>
      </c>
      <c r="G46" s="14">
        <f t="shared" si="1"/>
        <v>12548.619999999999</v>
      </c>
    </row>
    <row r="47" spans="2:9">
      <c r="B47" s="1">
        <v>45748</v>
      </c>
      <c r="C47" s="24" t="s">
        <v>311</v>
      </c>
      <c r="D47" t="s">
        <v>285</v>
      </c>
      <c r="F47" s="2">
        <v>2000</v>
      </c>
      <c r="G47" s="14">
        <f t="shared" si="1"/>
        <v>10548.619999999999</v>
      </c>
    </row>
    <row r="48" spans="2:9">
      <c r="B48" s="1">
        <v>45755</v>
      </c>
      <c r="C48" s="24" t="s">
        <v>313</v>
      </c>
      <c r="D48" t="s">
        <v>285</v>
      </c>
      <c r="F48" s="2">
        <v>524.36</v>
      </c>
      <c r="G48" s="14">
        <f t="shared" si="1"/>
        <v>10024.259999999998</v>
      </c>
    </row>
    <row r="49" spans="2:8">
      <c r="B49" s="1">
        <v>45755</v>
      </c>
      <c r="C49" s="24" t="s">
        <v>314</v>
      </c>
      <c r="D49" t="s">
        <v>285</v>
      </c>
      <c r="F49" s="2">
        <v>3158.5</v>
      </c>
      <c r="G49" s="14">
        <f t="shared" si="1"/>
        <v>6865.7599999999984</v>
      </c>
    </row>
    <row r="50" spans="2:8">
      <c r="B50" s="1">
        <v>45756</v>
      </c>
      <c r="C50" s="24" t="s">
        <v>315</v>
      </c>
      <c r="D50" t="s">
        <v>285</v>
      </c>
      <c r="F50" s="2">
        <v>25</v>
      </c>
      <c r="G50" s="14">
        <f t="shared" si="1"/>
        <v>6840.7599999999984</v>
      </c>
    </row>
    <row r="51" spans="2:8">
      <c r="B51" s="1">
        <v>45757</v>
      </c>
      <c r="C51" s="24" t="s">
        <v>316</v>
      </c>
      <c r="D51" t="s">
        <v>285</v>
      </c>
      <c r="F51" s="2">
        <v>67</v>
      </c>
      <c r="G51" s="14">
        <f t="shared" si="1"/>
        <v>6773.7599999999984</v>
      </c>
    </row>
    <row r="52" spans="2:8">
      <c r="B52" s="1">
        <v>45761</v>
      </c>
      <c r="C52" s="24" t="s">
        <v>317</v>
      </c>
      <c r="D52" t="s">
        <v>285</v>
      </c>
      <c r="F52" s="2">
        <v>90.56</v>
      </c>
      <c r="G52" s="14">
        <f t="shared" si="1"/>
        <v>6683.199999999998</v>
      </c>
    </row>
    <row r="53" spans="2:8">
      <c r="B53" s="1">
        <v>45762</v>
      </c>
      <c r="C53" s="24" t="s">
        <v>318</v>
      </c>
      <c r="D53" t="s">
        <v>285</v>
      </c>
      <c r="F53" s="2">
        <v>10.16</v>
      </c>
      <c r="G53" s="14">
        <f t="shared" si="1"/>
        <v>6673.0399999999981</v>
      </c>
    </row>
    <row r="54" spans="2:8">
      <c r="B54" s="1">
        <v>45763</v>
      </c>
      <c r="C54" s="24" t="s">
        <v>298</v>
      </c>
      <c r="D54" t="s">
        <v>285</v>
      </c>
      <c r="F54" s="2">
        <v>34.99</v>
      </c>
      <c r="G54" s="14">
        <f t="shared" si="1"/>
        <v>6638.0499999999984</v>
      </c>
    </row>
    <row r="55" spans="2:8">
      <c r="B55" s="1">
        <v>45763</v>
      </c>
      <c r="C55" s="24" t="s">
        <v>317</v>
      </c>
      <c r="D55" t="s">
        <v>285</v>
      </c>
      <c r="F55" s="2">
        <v>124.65</v>
      </c>
      <c r="G55" s="14">
        <f t="shared" si="1"/>
        <v>6513.3999999999987</v>
      </c>
    </row>
    <row r="56" spans="2:8">
      <c r="B56" s="1">
        <v>45764</v>
      </c>
      <c r="C56" s="24" t="s">
        <v>319</v>
      </c>
      <c r="D56" t="s">
        <v>285</v>
      </c>
      <c r="F56" s="2">
        <v>23.3</v>
      </c>
      <c r="G56" s="14">
        <f t="shared" si="1"/>
        <v>6490.0999999999985</v>
      </c>
    </row>
    <row r="57" spans="2:8">
      <c r="B57" s="1">
        <v>45764</v>
      </c>
      <c r="C57" s="24" t="s">
        <v>320</v>
      </c>
      <c r="D57" t="s">
        <v>285</v>
      </c>
      <c r="F57" s="2">
        <v>50.14</v>
      </c>
      <c r="G57" s="14">
        <f t="shared" si="1"/>
        <v>6439.9599999999982</v>
      </c>
    </row>
    <row r="58" spans="2:8">
      <c r="B58" s="1">
        <v>45765</v>
      </c>
      <c r="C58" s="24" t="s">
        <v>321</v>
      </c>
      <c r="D58" t="s">
        <v>285</v>
      </c>
      <c r="E58" s="2">
        <v>300</v>
      </c>
      <c r="F58"/>
      <c r="G58" s="14">
        <f t="shared" si="1"/>
        <v>6739.9599999999982</v>
      </c>
    </row>
    <row r="59" spans="2:8">
      <c r="B59" s="1">
        <v>45765</v>
      </c>
      <c r="C59" s="24" t="s">
        <v>322</v>
      </c>
      <c r="D59" t="s">
        <v>285</v>
      </c>
      <c r="F59" s="2">
        <v>300</v>
      </c>
      <c r="G59" s="14">
        <f t="shared" si="1"/>
        <v>6439.9599999999982</v>
      </c>
    </row>
    <row r="60" spans="2:8">
      <c r="B60" s="1">
        <v>45768</v>
      </c>
      <c r="C60" s="24" t="s">
        <v>331</v>
      </c>
      <c r="D60" t="s">
        <v>285</v>
      </c>
      <c r="F60" s="2">
        <v>159.9</v>
      </c>
      <c r="G60" s="14">
        <f t="shared" si="1"/>
        <v>6280.0599999999986</v>
      </c>
      <c r="H60" t="s">
        <v>332</v>
      </c>
    </row>
    <row r="61" spans="2:8">
      <c r="B61" s="1">
        <v>45768</v>
      </c>
      <c r="C61" s="24" t="s">
        <v>323</v>
      </c>
      <c r="D61" t="s">
        <v>285</v>
      </c>
      <c r="F61" s="2">
        <v>2</v>
      </c>
      <c r="G61" s="14">
        <f t="shared" si="1"/>
        <v>6278.0599999999986</v>
      </c>
    </row>
    <row r="62" spans="2:8">
      <c r="B62" s="1">
        <v>45768</v>
      </c>
      <c r="C62" s="24" t="s">
        <v>323</v>
      </c>
      <c r="D62" t="s">
        <v>285</v>
      </c>
      <c r="F62" s="2">
        <v>2.77</v>
      </c>
      <c r="G62" s="14">
        <f t="shared" si="1"/>
        <v>6275.2899999999981</v>
      </c>
    </row>
    <row r="63" spans="2:8">
      <c r="B63" s="1">
        <v>45768</v>
      </c>
      <c r="C63" s="24" t="s">
        <v>323</v>
      </c>
      <c r="D63" t="s">
        <v>285</v>
      </c>
      <c r="F63" s="2">
        <v>2</v>
      </c>
      <c r="G63" s="14">
        <f t="shared" si="1"/>
        <v>6273.2899999999981</v>
      </c>
    </row>
    <row r="64" spans="2:8">
      <c r="B64" s="1">
        <v>45769</v>
      </c>
      <c r="C64" s="24" t="s">
        <v>324</v>
      </c>
      <c r="D64" t="s">
        <v>285</v>
      </c>
      <c r="F64" s="2">
        <v>999.46</v>
      </c>
      <c r="G64" s="14">
        <f t="shared" si="1"/>
        <v>5273.8299999999981</v>
      </c>
    </row>
    <row r="65" spans="2:7">
      <c r="B65" s="1">
        <v>45769</v>
      </c>
      <c r="C65" s="24" t="s">
        <v>325</v>
      </c>
      <c r="D65" t="s">
        <v>285</v>
      </c>
      <c r="F65" s="2">
        <v>900</v>
      </c>
      <c r="G65" s="14">
        <f t="shared" si="1"/>
        <v>4373.8299999999981</v>
      </c>
    </row>
    <row r="66" spans="2:7">
      <c r="B66" s="1">
        <v>45769</v>
      </c>
      <c r="C66" s="24" t="s">
        <v>326</v>
      </c>
      <c r="E66" s="2">
        <v>909.58</v>
      </c>
      <c r="G66" s="14">
        <f t="shared" si="1"/>
        <v>5283.409999999998</v>
      </c>
    </row>
    <row r="67" spans="2:7">
      <c r="B67" s="1">
        <v>45769</v>
      </c>
      <c r="C67" s="24" t="s">
        <v>327</v>
      </c>
      <c r="D67" t="s">
        <v>285</v>
      </c>
      <c r="F67" s="2">
        <v>21.22</v>
      </c>
      <c r="G67" s="14">
        <f t="shared" si="1"/>
        <v>5262.1899999999978</v>
      </c>
    </row>
    <row r="68" spans="2:7">
      <c r="B68" s="1">
        <v>45769</v>
      </c>
      <c r="C68" s="24" t="s">
        <v>329</v>
      </c>
      <c r="D68" t="s">
        <v>285</v>
      </c>
      <c r="F68" s="2">
        <v>517.26</v>
      </c>
      <c r="G68" s="14">
        <f t="shared" si="1"/>
        <v>4744.9299999999976</v>
      </c>
    </row>
    <row r="69" spans="2:7">
      <c r="B69" s="1">
        <v>45772</v>
      </c>
      <c r="C69" s="24" t="s">
        <v>328</v>
      </c>
      <c r="D69" t="s">
        <v>285</v>
      </c>
      <c r="F69" s="2">
        <v>19.600000000000001</v>
      </c>
      <c r="G69" s="14">
        <f t="shared" si="1"/>
        <v>4725.3299999999972</v>
      </c>
    </row>
    <row r="70" spans="2:7">
      <c r="B70" s="1">
        <v>45783</v>
      </c>
      <c r="C70" s="24" t="s">
        <v>329</v>
      </c>
      <c r="D70" t="s">
        <v>285</v>
      </c>
      <c r="F70" s="2">
        <v>280</v>
      </c>
      <c r="G70" s="14">
        <f t="shared" ref="G70:G129" si="2">G69+E70-F70</f>
        <v>4445.3299999999972</v>
      </c>
    </row>
    <row r="71" spans="2:7">
      <c r="B71" s="1">
        <v>45784</v>
      </c>
      <c r="C71" s="24" t="s">
        <v>330</v>
      </c>
      <c r="D71" t="s">
        <v>285</v>
      </c>
      <c r="F71" s="2">
        <v>287</v>
      </c>
      <c r="G71" s="14">
        <f t="shared" si="2"/>
        <v>4158.3299999999972</v>
      </c>
    </row>
    <row r="72" spans="2:7">
      <c r="B72" s="1">
        <v>45792</v>
      </c>
      <c r="C72" s="24" t="s">
        <v>333</v>
      </c>
      <c r="D72" t="s">
        <v>285</v>
      </c>
      <c r="F72" s="2">
        <v>23.31</v>
      </c>
      <c r="G72" s="14">
        <f t="shared" si="2"/>
        <v>4135.0199999999968</v>
      </c>
    </row>
    <row r="73" spans="2:7">
      <c r="B73" s="1">
        <v>45792</v>
      </c>
      <c r="C73" s="24" t="s">
        <v>334</v>
      </c>
      <c r="D73" t="s">
        <v>285</v>
      </c>
      <c r="F73" s="2">
        <v>21.55</v>
      </c>
      <c r="G73" s="14">
        <f t="shared" si="2"/>
        <v>4113.4699999999966</v>
      </c>
    </row>
    <row r="74" spans="2:7">
      <c r="B74" s="1">
        <v>45792</v>
      </c>
      <c r="C74" s="24" t="s">
        <v>335</v>
      </c>
      <c r="D74" t="s">
        <v>285</v>
      </c>
      <c r="F74" s="2">
        <v>25</v>
      </c>
      <c r="G74" s="14">
        <f t="shared" si="2"/>
        <v>4088.4699999999966</v>
      </c>
    </row>
    <row r="75" spans="2:7">
      <c r="B75" s="1">
        <v>45792</v>
      </c>
      <c r="C75" s="24" t="s">
        <v>336</v>
      </c>
      <c r="D75" t="s">
        <v>285</v>
      </c>
      <c r="F75" s="2">
        <v>65</v>
      </c>
      <c r="G75" s="14">
        <f t="shared" si="2"/>
        <v>4023.4699999999966</v>
      </c>
    </row>
    <row r="76" spans="2:7">
      <c r="B76" s="1">
        <v>45793</v>
      </c>
      <c r="C76" s="24" t="s">
        <v>298</v>
      </c>
      <c r="D76" t="s">
        <v>285</v>
      </c>
      <c r="F76" s="2">
        <v>34.99</v>
      </c>
      <c r="G76" s="14">
        <f t="shared" si="2"/>
        <v>3988.4799999999968</v>
      </c>
    </row>
    <row r="77" spans="2:7">
      <c r="B77" s="1">
        <v>45793</v>
      </c>
      <c r="C77" s="24" t="s">
        <v>337</v>
      </c>
      <c r="D77" t="s">
        <v>285</v>
      </c>
      <c r="F77" s="2">
        <v>1225</v>
      </c>
      <c r="G77" s="14">
        <f t="shared" si="2"/>
        <v>2763.4799999999968</v>
      </c>
    </row>
    <row r="78" spans="2:7">
      <c r="B78" s="1">
        <v>45796</v>
      </c>
      <c r="C78" s="24" t="s">
        <v>338</v>
      </c>
      <c r="D78" t="s">
        <v>285</v>
      </c>
      <c r="F78" s="2">
        <v>13.48</v>
      </c>
      <c r="G78" s="14">
        <f t="shared" si="2"/>
        <v>2749.9999999999968</v>
      </c>
    </row>
    <row r="79" spans="2:7">
      <c r="B79" s="1">
        <v>45796</v>
      </c>
      <c r="C79" s="24" t="s">
        <v>334</v>
      </c>
      <c r="D79" t="s">
        <v>285</v>
      </c>
      <c r="F79" s="2">
        <v>18.72</v>
      </c>
      <c r="G79" s="14">
        <f t="shared" si="2"/>
        <v>2731.279999999997</v>
      </c>
    </row>
    <row r="80" spans="2:7">
      <c r="B80" s="1">
        <v>45796</v>
      </c>
      <c r="C80" s="24" t="s">
        <v>339</v>
      </c>
      <c r="D80" t="s">
        <v>285</v>
      </c>
      <c r="F80" s="2">
        <v>49.59</v>
      </c>
      <c r="G80" s="14">
        <f t="shared" si="2"/>
        <v>2681.6899999999969</v>
      </c>
    </row>
    <row r="81" spans="2:7">
      <c r="B81" s="1">
        <v>45797</v>
      </c>
      <c r="C81" s="24" t="s">
        <v>340</v>
      </c>
      <c r="D81" t="s">
        <v>285</v>
      </c>
      <c r="F81" s="2">
        <v>69.02</v>
      </c>
      <c r="G81" s="14">
        <f t="shared" si="2"/>
        <v>2612.6699999999969</v>
      </c>
    </row>
    <row r="82" spans="2:7">
      <c r="B82" s="1">
        <v>45797</v>
      </c>
      <c r="C82" s="24" t="s">
        <v>341</v>
      </c>
      <c r="D82" t="s">
        <v>285</v>
      </c>
      <c r="F82" s="2">
        <v>76.510000000000005</v>
      </c>
      <c r="G82" s="14">
        <f t="shared" si="2"/>
        <v>2536.1599999999967</v>
      </c>
    </row>
    <row r="83" spans="2:7">
      <c r="B83" s="1">
        <v>45797</v>
      </c>
      <c r="C83" s="24" t="s">
        <v>341</v>
      </c>
      <c r="D83" t="s">
        <v>285</v>
      </c>
      <c r="F83" s="2">
        <v>13.28</v>
      </c>
      <c r="G83" s="14">
        <f t="shared" si="2"/>
        <v>2522.8799999999965</v>
      </c>
    </row>
    <row r="84" spans="2:7">
      <c r="B84" s="1">
        <v>45797</v>
      </c>
      <c r="C84" s="24" t="s">
        <v>342</v>
      </c>
      <c r="D84" t="s">
        <v>285</v>
      </c>
      <c r="F84" s="2">
        <v>88.9</v>
      </c>
      <c r="G84" s="14">
        <f t="shared" si="2"/>
        <v>2433.9799999999964</v>
      </c>
    </row>
    <row r="85" spans="2:7">
      <c r="B85" s="1">
        <v>45797</v>
      </c>
      <c r="C85" s="24" t="s">
        <v>343</v>
      </c>
      <c r="D85" t="s">
        <v>285</v>
      </c>
      <c r="F85" s="2">
        <v>751.46</v>
      </c>
      <c r="G85" s="14">
        <f t="shared" si="2"/>
        <v>1682.5199999999963</v>
      </c>
    </row>
    <row r="86" spans="2:7">
      <c r="B86" s="1">
        <v>45798</v>
      </c>
      <c r="C86" s="24" t="s">
        <v>344</v>
      </c>
      <c r="D86" t="s">
        <v>285</v>
      </c>
      <c r="F86" s="2">
        <v>20.74</v>
      </c>
      <c r="G86" s="14">
        <f t="shared" si="2"/>
        <v>1661.7799999999963</v>
      </c>
    </row>
    <row r="87" spans="2:7">
      <c r="B87" s="1">
        <v>45802</v>
      </c>
      <c r="C87" s="24" t="s">
        <v>355</v>
      </c>
      <c r="D87" t="s">
        <v>285</v>
      </c>
      <c r="E87" s="2">
        <v>219.11</v>
      </c>
      <c r="F87" s="2">
        <v>219.11</v>
      </c>
      <c r="G87" s="14">
        <f t="shared" si="2"/>
        <v>1661.7799999999961</v>
      </c>
    </row>
    <row r="88" spans="2:7">
      <c r="B88" s="1">
        <v>45811</v>
      </c>
      <c r="C88" s="24" t="s">
        <v>345</v>
      </c>
      <c r="F88" s="2">
        <v>103.74</v>
      </c>
      <c r="G88" s="14">
        <f t="shared" si="2"/>
        <v>1558.0399999999961</v>
      </c>
    </row>
    <row r="89" spans="2:7">
      <c r="B89" s="1">
        <v>45824</v>
      </c>
      <c r="C89" s="24" t="s">
        <v>352</v>
      </c>
      <c r="D89" t="s">
        <v>285</v>
      </c>
      <c r="F89" s="2">
        <v>34.99</v>
      </c>
      <c r="G89" s="14">
        <f t="shared" si="2"/>
        <v>1523.0499999999961</v>
      </c>
    </row>
    <row r="90" spans="2:7">
      <c r="B90" s="1">
        <v>45844</v>
      </c>
      <c r="C90" s="24" t="s">
        <v>346</v>
      </c>
      <c r="F90" s="2">
        <v>186.28</v>
      </c>
      <c r="G90" s="14">
        <f t="shared" si="2"/>
        <v>1336.7699999999961</v>
      </c>
    </row>
    <row r="91" spans="2:7">
      <c r="B91" s="1">
        <v>45854</v>
      </c>
      <c r="C91" s="24" t="s">
        <v>352</v>
      </c>
      <c r="D91" t="s">
        <v>285</v>
      </c>
      <c r="F91" s="2">
        <v>34.99</v>
      </c>
      <c r="G91" s="14">
        <f t="shared" si="2"/>
        <v>1301.7799999999961</v>
      </c>
    </row>
    <row r="92" spans="2:7">
      <c r="B92" s="1">
        <v>45856</v>
      </c>
      <c r="C92" s="24" t="s">
        <v>347</v>
      </c>
      <c r="F92" s="2">
        <v>100.53</v>
      </c>
      <c r="G92" s="14">
        <f t="shared" si="2"/>
        <v>1201.2499999999961</v>
      </c>
    </row>
    <row r="93" spans="2:7">
      <c r="B93" s="1">
        <v>45856</v>
      </c>
      <c r="C93" s="24" t="s">
        <v>348</v>
      </c>
      <c r="F93" s="2">
        <v>155.16999999999999</v>
      </c>
      <c r="G93" s="14">
        <f t="shared" si="2"/>
        <v>1046.0799999999961</v>
      </c>
    </row>
    <row r="94" spans="2:7">
      <c r="B94" s="1">
        <v>45857</v>
      </c>
      <c r="C94" s="24" t="s">
        <v>349</v>
      </c>
      <c r="F94" s="2">
        <v>281.12</v>
      </c>
      <c r="G94" s="14">
        <f t="shared" si="2"/>
        <v>764.95999999999606</v>
      </c>
    </row>
    <row r="95" spans="2:7">
      <c r="B95" s="1">
        <v>45857</v>
      </c>
      <c r="C95" s="24" t="s">
        <v>350</v>
      </c>
      <c r="F95" s="2">
        <v>78.3</v>
      </c>
      <c r="G95" s="14">
        <f t="shared" si="2"/>
        <v>686.6599999999961</v>
      </c>
    </row>
    <row r="96" spans="2:7">
      <c r="B96" s="1">
        <v>45859</v>
      </c>
      <c r="C96" s="24" t="s">
        <v>351</v>
      </c>
      <c r="F96" s="2">
        <v>239.4</v>
      </c>
      <c r="G96" s="14">
        <f t="shared" si="2"/>
        <v>447.25999999999613</v>
      </c>
    </row>
    <row r="97" spans="2:7">
      <c r="B97" s="1">
        <v>45861</v>
      </c>
      <c r="C97" s="24" t="s">
        <v>353</v>
      </c>
      <c r="E97" s="2">
        <v>34.99</v>
      </c>
      <c r="G97" s="14">
        <f t="shared" si="2"/>
        <v>482.24999999999613</v>
      </c>
    </row>
    <row r="98" spans="2:7">
      <c r="B98" s="1">
        <v>45870</v>
      </c>
      <c r="C98" s="24" t="s">
        <v>354</v>
      </c>
      <c r="E98" s="2">
        <v>854.52</v>
      </c>
      <c r="G98" s="14">
        <f t="shared" si="2"/>
        <v>1336.7699999999961</v>
      </c>
    </row>
    <row r="99" spans="2:7">
      <c r="B99" s="1">
        <v>45876</v>
      </c>
      <c r="C99" s="24" t="s">
        <v>358</v>
      </c>
      <c r="F99" s="2">
        <v>133.83000000000001</v>
      </c>
      <c r="G99" s="14">
        <f t="shared" si="2"/>
        <v>1202.9399999999962</v>
      </c>
    </row>
    <row r="100" spans="2:7">
      <c r="B100" s="1">
        <v>45877</v>
      </c>
      <c r="C100" s="24" t="s">
        <v>359</v>
      </c>
      <c r="F100" s="2">
        <v>115</v>
      </c>
      <c r="G100" s="14">
        <f t="shared" si="2"/>
        <v>1087.9399999999962</v>
      </c>
    </row>
    <row r="101" spans="2:7">
      <c r="B101" s="1">
        <v>45881</v>
      </c>
      <c r="C101" s="24" t="s">
        <v>316</v>
      </c>
      <c r="F101" s="2">
        <v>12.54</v>
      </c>
      <c r="G101" s="14">
        <f t="shared" si="2"/>
        <v>1075.3999999999962</v>
      </c>
    </row>
    <row r="102" spans="2:7">
      <c r="B102" s="1">
        <v>45887</v>
      </c>
      <c r="C102" s="24" t="s">
        <v>360</v>
      </c>
      <c r="F102" s="2">
        <v>215</v>
      </c>
      <c r="G102" s="14">
        <f t="shared" si="2"/>
        <v>860.39999999999623</v>
      </c>
    </row>
    <row r="103" spans="2:7">
      <c r="B103" s="1">
        <v>45887</v>
      </c>
      <c r="C103" s="24" t="s">
        <v>360</v>
      </c>
      <c r="F103" s="2">
        <v>13.07</v>
      </c>
      <c r="G103" s="14">
        <f t="shared" si="2"/>
        <v>847.32999999999618</v>
      </c>
    </row>
    <row r="104" spans="2:7">
      <c r="B104" s="1">
        <v>45888</v>
      </c>
      <c r="C104" s="24" t="s">
        <v>360</v>
      </c>
      <c r="F104" s="2">
        <v>85</v>
      </c>
      <c r="G104" s="14">
        <f t="shared" si="2"/>
        <v>762.32999999999618</v>
      </c>
    </row>
    <row r="105" spans="2:7">
      <c r="B105" s="1">
        <v>45907</v>
      </c>
      <c r="C105" s="24" t="s">
        <v>361</v>
      </c>
      <c r="F105" s="2">
        <v>4.83</v>
      </c>
      <c r="G105" s="14">
        <f t="shared" si="2"/>
        <v>757.49999999999613</v>
      </c>
    </row>
    <row r="106" spans="2:7">
      <c r="B106" s="1">
        <v>45910</v>
      </c>
      <c r="C106" s="24" t="s">
        <v>365</v>
      </c>
      <c r="F106" s="2">
        <v>73.3</v>
      </c>
      <c r="G106" s="14">
        <f t="shared" si="2"/>
        <v>684.19999999999618</v>
      </c>
    </row>
    <row r="107" spans="2:7">
      <c r="B107" s="1">
        <v>45922</v>
      </c>
      <c r="C107" s="24" t="s">
        <v>362</v>
      </c>
      <c r="F107" s="2">
        <v>97</v>
      </c>
      <c r="G107" s="14">
        <f t="shared" si="2"/>
        <v>587.19999999999618</v>
      </c>
    </row>
    <row r="108" spans="2:7">
      <c r="B108" s="1">
        <v>45923</v>
      </c>
      <c r="C108" s="24" t="s">
        <v>363</v>
      </c>
      <c r="F108" s="2">
        <v>49.52</v>
      </c>
      <c r="G108" s="14">
        <f t="shared" si="2"/>
        <v>537.6799999999962</v>
      </c>
    </row>
    <row r="109" spans="2:7">
      <c r="B109" s="1">
        <v>45935</v>
      </c>
      <c r="C109" s="24" t="s">
        <v>364</v>
      </c>
      <c r="F109" s="2">
        <v>55.08</v>
      </c>
      <c r="G109" s="14">
        <f t="shared" si="2"/>
        <v>482.59999999999621</v>
      </c>
    </row>
    <row r="110" spans="2:7">
      <c r="B110" s="1">
        <v>45937</v>
      </c>
      <c r="C110" s="24" t="s">
        <v>356</v>
      </c>
      <c r="F110" s="2">
        <v>50.4</v>
      </c>
      <c r="G110" s="14">
        <f t="shared" si="2"/>
        <v>432.19999999999624</v>
      </c>
    </row>
    <row r="111" spans="2:7">
      <c r="B111" s="1">
        <v>45951</v>
      </c>
      <c r="C111" s="24" t="s">
        <v>357</v>
      </c>
      <c r="F111" s="2">
        <v>30</v>
      </c>
      <c r="G111" s="14">
        <f t="shared" si="2"/>
        <v>402.19999999999624</v>
      </c>
    </row>
    <row r="112" spans="2:7">
      <c r="B112" s="1">
        <v>45951</v>
      </c>
      <c r="C112" s="24" t="s">
        <v>357</v>
      </c>
      <c r="F112" s="2">
        <v>30</v>
      </c>
      <c r="G112" s="14">
        <f t="shared" si="2"/>
        <v>372.19999999999624</v>
      </c>
    </row>
    <row r="113" spans="7:7">
      <c r="G113" s="14">
        <f t="shared" si="2"/>
        <v>372.19999999999624</v>
      </c>
    </row>
    <row r="114" spans="7:7">
      <c r="G114" s="14">
        <f t="shared" si="2"/>
        <v>372.19999999999624</v>
      </c>
    </row>
    <row r="115" spans="7:7">
      <c r="G115" s="14">
        <f t="shared" si="2"/>
        <v>372.19999999999624</v>
      </c>
    </row>
    <row r="116" spans="7:7">
      <c r="G116" s="14">
        <f t="shared" si="2"/>
        <v>372.19999999999624</v>
      </c>
    </row>
    <row r="117" spans="7:7">
      <c r="G117" s="14">
        <f t="shared" si="2"/>
        <v>372.19999999999624</v>
      </c>
    </row>
    <row r="118" spans="7:7">
      <c r="G118" s="14">
        <f t="shared" si="2"/>
        <v>372.19999999999624</v>
      </c>
    </row>
    <row r="119" spans="7:7">
      <c r="G119" s="14">
        <f t="shared" si="2"/>
        <v>372.19999999999624</v>
      </c>
    </row>
    <row r="120" spans="7:7">
      <c r="G120" s="14">
        <f t="shared" si="2"/>
        <v>372.19999999999624</v>
      </c>
    </row>
    <row r="121" spans="7:7">
      <c r="G121" s="14">
        <f t="shared" si="2"/>
        <v>372.19999999999624</v>
      </c>
    </row>
    <row r="122" spans="7:7">
      <c r="G122" s="14">
        <f t="shared" si="2"/>
        <v>372.19999999999624</v>
      </c>
    </row>
    <row r="123" spans="7:7">
      <c r="G123" s="14">
        <f t="shared" si="2"/>
        <v>372.19999999999624</v>
      </c>
    </row>
    <row r="124" spans="7:7">
      <c r="G124" s="14">
        <f t="shared" si="2"/>
        <v>372.19999999999624</v>
      </c>
    </row>
    <row r="125" spans="7:7">
      <c r="G125" s="14">
        <f t="shared" si="2"/>
        <v>372.19999999999624</v>
      </c>
    </row>
    <row r="126" spans="7:7">
      <c r="G126" s="14">
        <f t="shared" si="2"/>
        <v>372.19999999999624</v>
      </c>
    </row>
    <row r="127" spans="7:7">
      <c r="G127" s="14">
        <f t="shared" si="2"/>
        <v>372.19999999999624</v>
      </c>
    </row>
    <row r="128" spans="7:7">
      <c r="G128" s="14">
        <f t="shared" si="2"/>
        <v>372.19999999999624</v>
      </c>
    </row>
    <row r="129" spans="7:7">
      <c r="G129" s="14">
        <f t="shared" si="2"/>
        <v>372.19999999999624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1"/>
  <sheetViews>
    <sheetView zoomScale="90" zoomScaleNormal="90" workbookViewId="0">
      <selection activeCell="O51" sqref="O51"/>
    </sheetView>
  </sheetViews>
  <sheetFormatPr defaultRowHeight="14.5"/>
  <cols>
    <col min="1" max="1" width="3" bestFit="1" customWidth="1"/>
    <col min="2" max="2" width="10.54296875" bestFit="1" customWidth="1"/>
    <col min="3" max="3" width="38.7265625" customWidth="1"/>
    <col min="4" max="4" width="10.54296875" bestFit="1" customWidth="1"/>
    <col min="5" max="5" width="9.1796875" style="2"/>
    <col min="6" max="6" width="12.1796875" style="2" bestFit="1" customWidth="1"/>
    <col min="9" max="9" width="9.1796875" style="10"/>
    <col min="10" max="10" width="13.26953125" customWidth="1"/>
    <col min="11" max="11" width="35.453125" bestFit="1" customWidth="1"/>
    <col min="13" max="13" width="9.453125" style="2" bestFit="1" customWidth="1"/>
    <col min="14" max="14" width="12.1796875" style="2" bestFit="1" customWidth="1"/>
    <col min="15" max="15" width="9.1796875" style="2"/>
  </cols>
  <sheetData>
    <row r="1" spans="1:15" ht="15" thickBot="1"/>
    <row r="2" spans="1:15" ht="15" thickBot="1">
      <c r="B2" s="34" t="s">
        <v>68</v>
      </c>
      <c r="C2" s="35"/>
      <c r="D2" s="35"/>
      <c r="E2" s="35"/>
      <c r="F2" s="35"/>
      <c r="G2" s="35"/>
      <c r="H2" s="35"/>
      <c r="I2" s="33"/>
      <c r="J2" s="36" t="s">
        <v>55</v>
      </c>
      <c r="K2" s="37"/>
      <c r="L2" s="37"/>
      <c r="M2" s="37"/>
      <c r="N2" s="37"/>
      <c r="O2" s="38"/>
    </row>
    <row r="3" spans="1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1:15">
      <c r="A4">
        <v>1</v>
      </c>
      <c r="B4" s="1">
        <v>42006</v>
      </c>
      <c r="C4" s="15" t="s">
        <v>22</v>
      </c>
      <c r="D4" t="s">
        <v>15</v>
      </c>
      <c r="F4" s="2">
        <v>1199.4000000000001</v>
      </c>
      <c r="G4" s="14">
        <f>'2014'!H16+E4-F4</f>
        <v>1148.8600000000001</v>
      </c>
      <c r="H4" s="2"/>
    </row>
    <row r="5" spans="1:15">
      <c r="A5">
        <v>2</v>
      </c>
      <c r="B5" s="1">
        <v>42006</v>
      </c>
      <c r="C5" s="15" t="s">
        <v>24</v>
      </c>
      <c r="D5" t="s">
        <v>15</v>
      </c>
      <c r="F5" s="2">
        <v>18.72</v>
      </c>
      <c r="G5" s="14">
        <f t="shared" ref="G5:G51" si="0">G4+E5-F5</f>
        <v>1130.1400000000001</v>
      </c>
      <c r="H5" s="2"/>
    </row>
    <row r="6" spans="1:15">
      <c r="A6">
        <v>3</v>
      </c>
      <c r="B6" s="1">
        <v>42012</v>
      </c>
      <c r="C6" s="15" t="s">
        <v>25</v>
      </c>
      <c r="D6" t="s">
        <v>15</v>
      </c>
      <c r="F6" s="2">
        <v>57.24</v>
      </c>
      <c r="G6" s="14">
        <f t="shared" si="0"/>
        <v>1072.9000000000001</v>
      </c>
      <c r="H6" s="2"/>
    </row>
    <row r="7" spans="1:15">
      <c r="A7">
        <v>4</v>
      </c>
      <c r="B7" s="1">
        <v>42013</v>
      </c>
      <c r="C7" s="15" t="s">
        <v>26</v>
      </c>
      <c r="D7" t="s">
        <v>15</v>
      </c>
      <c r="F7" s="2">
        <v>35.14</v>
      </c>
      <c r="G7" s="14">
        <f t="shared" si="0"/>
        <v>1037.76</v>
      </c>
      <c r="H7" s="2"/>
    </row>
    <row r="8" spans="1:15">
      <c r="A8">
        <v>5</v>
      </c>
      <c r="B8" s="1">
        <v>42016</v>
      </c>
      <c r="C8" s="15" t="s">
        <v>27</v>
      </c>
      <c r="D8" t="s">
        <v>15</v>
      </c>
      <c r="F8" s="2">
        <v>19.04</v>
      </c>
      <c r="G8" s="14">
        <f t="shared" si="0"/>
        <v>1018.72</v>
      </c>
      <c r="H8" s="2"/>
    </row>
    <row r="9" spans="1:15">
      <c r="A9">
        <v>6</v>
      </c>
      <c r="B9" s="1">
        <v>42016</v>
      </c>
      <c r="C9" s="15" t="s">
        <v>28</v>
      </c>
      <c r="D9" t="s">
        <v>15</v>
      </c>
      <c r="F9" s="2">
        <v>25</v>
      </c>
      <c r="G9" s="14">
        <f t="shared" si="0"/>
        <v>993.72</v>
      </c>
      <c r="H9" s="2"/>
    </row>
    <row r="10" spans="1:15">
      <c r="A10">
        <v>7</v>
      </c>
      <c r="B10" s="1">
        <v>42016</v>
      </c>
      <c r="C10" s="15" t="s">
        <v>29</v>
      </c>
      <c r="D10" t="s">
        <v>15</v>
      </c>
      <c r="F10" s="2">
        <v>41.3</v>
      </c>
      <c r="G10" s="14">
        <f t="shared" si="0"/>
        <v>952.42000000000007</v>
      </c>
      <c r="H10" s="2"/>
    </row>
    <row r="11" spans="1:15">
      <c r="A11">
        <v>8</v>
      </c>
      <c r="B11" s="1">
        <v>42023</v>
      </c>
      <c r="C11" s="15" t="s">
        <v>30</v>
      </c>
      <c r="D11" t="s">
        <v>9</v>
      </c>
      <c r="F11" s="2">
        <v>340</v>
      </c>
      <c r="G11" s="14">
        <f t="shared" si="0"/>
        <v>612.42000000000007</v>
      </c>
      <c r="H11" s="2"/>
    </row>
    <row r="12" spans="1:15">
      <c r="A12">
        <v>9</v>
      </c>
      <c r="B12" s="1">
        <v>42024</v>
      </c>
      <c r="C12" s="15" t="s">
        <v>32</v>
      </c>
      <c r="D12" t="s">
        <v>15</v>
      </c>
      <c r="F12" s="2">
        <v>7.41</v>
      </c>
      <c r="G12" s="14">
        <f t="shared" si="0"/>
        <v>605.0100000000001</v>
      </c>
      <c r="H12" s="2"/>
    </row>
    <row r="13" spans="1:15">
      <c r="A13">
        <v>10</v>
      </c>
      <c r="B13" s="1">
        <v>42024</v>
      </c>
      <c r="C13" s="15" t="s">
        <v>33</v>
      </c>
      <c r="D13" t="s">
        <v>15</v>
      </c>
      <c r="F13" s="2">
        <v>8.4499999999999993</v>
      </c>
      <c r="G13" s="14">
        <f t="shared" si="0"/>
        <v>596.56000000000006</v>
      </c>
      <c r="H13" s="2"/>
    </row>
    <row r="14" spans="1:15">
      <c r="A14">
        <v>11</v>
      </c>
      <c r="B14" s="1">
        <v>42024</v>
      </c>
      <c r="C14" s="15" t="s">
        <v>34</v>
      </c>
      <c r="D14" t="s">
        <v>15</v>
      </c>
      <c r="F14" s="2">
        <v>51.64</v>
      </c>
      <c r="G14" s="14">
        <f t="shared" si="0"/>
        <v>544.92000000000007</v>
      </c>
      <c r="H14" s="2"/>
    </row>
    <row r="15" spans="1:15">
      <c r="A15">
        <v>12</v>
      </c>
      <c r="B15" s="1">
        <v>42024</v>
      </c>
      <c r="C15" s="15" t="s">
        <v>35</v>
      </c>
      <c r="D15" t="s">
        <v>15</v>
      </c>
      <c r="F15" s="2">
        <v>67.63</v>
      </c>
      <c r="G15" s="14">
        <f t="shared" si="0"/>
        <v>477.29000000000008</v>
      </c>
      <c r="H15" s="2"/>
    </row>
    <row r="16" spans="1:15">
      <c r="A16">
        <v>13</v>
      </c>
      <c r="B16" s="6">
        <v>42027</v>
      </c>
      <c r="C16" t="s">
        <v>36</v>
      </c>
      <c r="D16" t="s">
        <v>15</v>
      </c>
      <c r="F16" s="2">
        <v>30</v>
      </c>
      <c r="G16" s="14">
        <f t="shared" si="0"/>
        <v>447.29000000000008</v>
      </c>
      <c r="H16" s="2"/>
    </row>
    <row r="17" spans="1:15">
      <c r="A17">
        <v>14</v>
      </c>
      <c r="B17" s="6">
        <v>42028</v>
      </c>
      <c r="C17" s="15" t="s">
        <v>37</v>
      </c>
      <c r="D17" t="s">
        <v>15</v>
      </c>
      <c r="F17" s="2">
        <v>26.48</v>
      </c>
      <c r="G17" s="14">
        <f t="shared" si="0"/>
        <v>420.81000000000006</v>
      </c>
      <c r="H17" s="2"/>
    </row>
    <row r="18" spans="1:15">
      <c r="A18">
        <v>15</v>
      </c>
      <c r="B18" s="6">
        <v>42028</v>
      </c>
      <c r="C18" s="15" t="s">
        <v>38</v>
      </c>
      <c r="D18" t="s">
        <v>15</v>
      </c>
      <c r="F18" s="2">
        <v>19.05</v>
      </c>
      <c r="G18" s="14">
        <f t="shared" si="0"/>
        <v>401.76000000000005</v>
      </c>
      <c r="H18" s="2"/>
    </row>
    <row r="19" spans="1:15">
      <c r="A19">
        <v>16</v>
      </c>
      <c r="B19" s="6">
        <v>42038</v>
      </c>
      <c r="C19" s="15" t="s">
        <v>39</v>
      </c>
      <c r="D19" t="s">
        <v>15</v>
      </c>
      <c r="E19" s="2">
        <v>12.7</v>
      </c>
      <c r="G19" s="14">
        <f t="shared" si="0"/>
        <v>414.46000000000004</v>
      </c>
      <c r="H19" s="2"/>
    </row>
    <row r="20" spans="1:15">
      <c r="A20">
        <v>17</v>
      </c>
      <c r="B20" s="6">
        <v>42039</v>
      </c>
      <c r="C20" s="15" t="s">
        <v>40</v>
      </c>
      <c r="D20" t="s">
        <v>15</v>
      </c>
      <c r="F20" s="2">
        <v>5.3</v>
      </c>
      <c r="G20" s="14">
        <f t="shared" si="0"/>
        <v>409.16</v>
      </c>
      <c r="H20" s="2"/>
    </row>
    <row r="21" spans="1:15">
      <c r="A21">
        <v>18</v>
      </c>
      <c r="B21" s="6">
        <v>42040</v>
      </c>
      <c r="C21" s="15" t="s">
        <v>41</v>
      </c>
      <c r="D21" t="s">
        <v>14</v>
      </c>
      <c r="F21" s="2">
        <v>50</v>
      </c>
      <c r="G21" s="14">
        <f t="shared" si="0"/>
        <v>359.16</v>
      </c>
      <c r="H21" s="2"/>
    </row>
    <row r="22" spans="1:15">
      <c r="A22">
        <v>19</v>
      </c>
      <c r="B22" s="6">
        <v>42041</v>
      </c>
      <c r="C22" s="15" t="s">
        <v>42</v>
      </c>
      <c r="D22" t="s">
        <v>15</v>
      </c>
      <c r="F22" s="2">
        <v>21.19</v>
      </c>
      <c r="G22" s="14">
        <f t="shared" si="0"/>
        <v>337.97</v>
      </c>
      <c r="H22" s="2"/>
      <c r="I22" s="17" t="s">
        <v>56</v>
      </c>
    </row>
    <row r="23" spans="1:15">
      <c r="A23">
        <v>20</v>
      </c>
      <c r="B23" s="6">
        <v>42055</v>
      </c>
      <c r="C23" s="16" t="s">
        <v>43</v>
      </c>
      <c r="D23" t="s">
        <v>9</v>
      </c>
      <c r="E23" s="2">
        <v>500</v>
      </c>
      <c r="G23" s="14">
        <f t="shared" si="0"/>
        <v>837.97</v>
      </c>
      <c r="H23" s="2"/>
      <c r="I23" s="12">
        <f>G22</f>
        <v>337.97</v>
      </c>
      <c r="J23" s="6">
        <v>42055</v>
      </c>
      <c r="K23" t="s">
        <v>43</v>
      </c>
      <c r="L23" t="s">
        <v>9</v>
      </c>
      <c r="M23" s="2">
        <v>500</v>
      </c>
      <c r="O23" s="2">
        <v>500</v>
      </c>
    </row>
    <row r="24" spans="1:15">
      <c r="A24">
        <v>21</v>
      </c>
      <c r="B24" s="6">
        <v>42055</v>
      </c>
      <c r="C24" s="15" t="s">
        <v>44</v>
      </c>
      <c r="D24" t="s">
        <v>15</v>
      </c>
      <c r="F24" s="2">
        <v>10.6</v>
      </c>
      <c r="G24" s="14">
        <f t="shared" si="0"/>
        <v>827.37</v>
      </c>
      <c r="H24" s="2"/>
      <c r="I24" s="12">
        <f>I23-F24</f>
        <v>327.37</v>
      </c>
      <c r="O24" s="2">
        <v>500</v>
      </c>
    </row>
    <row r="25" spans="1:15">
      <c r="A25">
        <v>22</v>
      </c>
      <c r="B25" s="6">
        <v>42055</v>
      </c>
      <c r="C25" s="15" t="s">
        <v>45</v>
      </c>
      <c r="D25" t="s">
        <v>15</v>
      </c>
      <c r="F25" s="2">
        <v>12</v>
      </c>
      <c r="G25" s="14">
        <f t="shared" si="0"/>
        <v>815.37</v>
      </c>
      <c r="H25" s="2"/>
      <c r="I25" s="12">
        <f>I24-F25</f>
        <v>315.37</v>
      </c>
      <c r="O25" s="2">
        <v>500</v>
      </c>
    </row>
    <row r="26" spans="1:15">
      <c r="A26">
        <v>23</v>
      </c>
      <c r="B26" s="6">
        <v>42071</v>
      </c>
      <c r="C26" s="15" t="s">
        <v>46</v>
      </c>
      <c r="D26" t="s">
        <v>15</v>
      </c>
      <c r="F26" s="2">
        <v>53.35</v>
      </c>
      <c r="G26" s="14">
        <f t="shared" si="0"/>
        <v>762.02</v>
      </c>
      <c r="H26" s="2"/>
      <c r="I26" s="12">
        <f t="shared" ref="I26:I36" si="1">I25-F26</f>
        <v>262.02</v>
      </c>
      <c r="O26" s="2">
        <v>500</v>
      </c>
    </row>
    <row r="27" spans="1:15">
      <c r="A27">
        <v>24</v>
      </c>
      <c r="B27" s="6">
        <v>42071</v>
      </c>
      <c r="C27" s="15" t="s">
        <v>47</v>
      </c>
      <c r="D27" t="s">
        <v>15</v>
      </c>
      <c r="F27" s="2">
        <v>29.62</v>
      </c>
      <c r="G27" s="14">
        <f t="shared" si="0"/>
        <v>732.4</v>
      </c>
      <c r="H27" s="2"/>
      <c r="I27" s="12">
        <f t="shared" si="1"/>
        <v>232.39999999999998</v>
      </c>
      <c r="O27" s="2">
        <v>500</v>
      </c>
    </row>
    <row r="28" spans="1:15">
      <c r="A28">
        <v>25</v>
      </c>
      <c r="B28" s="6">
        <v>42074</v>
      </c>
      <c r="C28" t="s">
        <v>48</v>
      </c>
      <c r="D28" t="s">
        <v>15</v>
      </c>
      <c r="F28" s="2">
        <v>29</v>
      </c>
      <c r="G28" s="14">
        <f t="shared" si="0"/>
        <v>703.4</v>
      </c>
      <c r="H28" s="2"/>
      <c r="I28" s="12">
        <v>232.4</v>
      </c>
      <c r="J28" s="6">
        <v>42074</v>
      </c>
      <c r="K28" t="s">
        <v>48</v>
      </c>
      <c r="L28" t="s">
        <v>15</v>
      </c>
      <c r="N28" s="2">
        <v>29</v>
      </c>
      <c r="O28" s="2">
        <f t="shared" ref="O28:O51" si="2">O27+M28-N28</f>
        <v>471</v>
      </c>
    </row>
    <row r="29" spans="1:15">
      <c r="A29">
        <v>26</v>
      </c>
      <c r="B29" s="6">
        <v>42076</v>
      </c>
      <c r="C29" s="15" t="s">
        <v>49</v>
      </c>
      <c r="D29" t="s">
        <v>15</v>
      </c>
      <c r="F29" s="2">
        <v>3.06</v>
      </c>
      <c r="G29" s="14">
        <f t="shared" si="0"/>
        <v>700.34</v>
      </c>
      <c r="H29" s="2"/>
      <c r="I29" s="12">
        <f t="shared" si="1"/>
        <v>229.34</v>
      </c>
      <c r="O29" s="2">
        <f t="shared" si="2"/>
        <v>471</v>
      </c>
    </row>
    <row r="30" spans="1:15">
      <c r="A30">
        <v>27</v>
      </c>
      <c r="B30" s="6">
        <v>42086</v>
      </c>
      <c r="C30" s="15" t="s">
        <v>50</v>
      </c>
      <c r="D30" t="s">
        <v>15</v>
      </c>
      <c r="F30" s="2">
        <v>8.48</v>
      </c>
      <c r="G30" s="14">
        <f t="shared" si="0"/>
        <v>691.86</v>
      </c>
      <c r="H30" s="2"/>
      <c r="I30" s="12">
        <f t="shared" si="1"/>
        <v>220.86</v>
      </c>
      <c r="O30" s="2">
        <f t="shared" si="2"/>
        <v>471</v>
      </c>
    </row>
    <row r="31" spans="1:15">
      <c r="A31">
        <v>28</v>
      </c>
      <c r="B31" s="6">
        <v>42100</v>
      </c>
      <c r="C31" s="15" t="s">
        <v>51</v>
      </c>
      <c r="D31" t="s">
        <v>15</v>
      </c>
      <c r="F31" s="2">
        <v>8.4700000000000006</v>
      </c>
      <c r="G31" s="14">
        <f t="shared" si="0"/>
        <v>683.39</v>
      </c>
      <c r="H31" s="2"/>
      <c r="I31" s="12">
        <f t="shared" si="1"/>
        <v>212.39000000000001</v>
      </c>
      <c r="O31" s="2">
        <f t="shared" si="2"/>
        <v>471</v>
      </c>
    </row>
    <row r="32" spans="1:15">
      <c r="A32">
        <v>29</v>
      </c>
      <c r="B32" s="6">
        <v>42100</v>
      </c>
      <c r="C32" s="15" t="s">
        <v>52</v>
      </c>
      <c r="D32" t="s">
        <v>53</v>
      </c>
      <c r="F32" s="2">
        <v>23.28</v>
      </c>
      <c r="G32" s="14">
        <f t="shared" si="0"/>
        <v>660.11</v>
      </c>
      <c r="H32" s="2"/>
      <c r="I32" s="12">
        <f t="shared" si="1"/>
        <v>189.11</v>
      </c>
      <c r="O32" s="2">
        <f t="shared" si="2"/>
        <v>471</v>
      </c>
    </row>
    <row r="33" spans="1:18">
      <c r="A33">
        <v>30</v>
      </c>
      <c r="B33" s="6">
        <v>42100</v>
      </c>
      <c r="C33" s="15" t="s">
        <v>54</v>
      </c>
      <c r="D33" t="s">
        <v>15</v>
      </c>
      <c r="F33" s="2">
        <v>9.8000000000000007</v>
      </c>
      <c r="G33" s="14">
        <f t="shared" si="0"/>
        <v>650.31000000000006</v>
      </c>
      <c r="H33" s="2"/>
      <c r="I33" s="12">
        <f t="shared" si="1"/>
        <v>179.31</v>
      </c>
      <c r="O33" s="2">
        <f t="shared" si="2"/>
        <v>471</v>
      </c>
      <c r="R33" s="2"/>
    </row>
    <row r="34" spans="1:18">
      <c r="A34">
        <v>31</v>
      </c>
      <c r="B34" s="6">
        <v>42111</v>
      </c>
      <c r="C34" t="s">
        <v>60</v>
      </c>
      <c r="D34" t="s">
        <v>15</v>
      </c>
      <c r="F34" s="2">
        <v>135.32</v>
      </c>
      <c r="G34" s="14">
        <f t="shared" si="0"/>
        <v>514.99</v>
      </c>
      <c r="H34" s="2"/>
      <c r="I34" s="12">
        <v>179.31</v>
      </c>
      <c r="J34" s="6">
        <v>42111</v>
      </c>
      <c r="K34" t="s">
        <v>60</v>
      </c>
      <c r="L34" t="s">
        <v>15</v>
      </c>
      <c r="N34" s="2">
        <v>135.32</v>
      </c>
      <c r="O34" s="2">
        <f t="shared" si="2"/>
        <v>335.68</v>
      </c>
      <c r="R34" s="2"/>
    </row>
    <row r="35" spans="1:18">
      <c r="A35">
        <v>32</v>
      </c>
      <c r="B35" s="6">
        <v>42111</v>
      </c>
      <c r="C35" t="s">
        <v>57</v>
      </c>
      <c r="D35" t="s">
        <v>9</v>
      </c>
      <c r="E35" s="2">
        <v>250</v>
      </c>
      <c r="G35" s="14">
        <f t="shared" si="0"/>
        <v>764.99</v>
      </c>
      <c r="H35" s="2"/>
      <c r="I35" s="12">
        <f t="shared" si="1"/>
        <v>179.31</v>
      </c>
      <c r="J35" s="6">
        <v>42111</v>
      </c>
      <c r="K35" t="s">
        <v>57</v>
      </c>
      <c r="L35" t="s">
        <v>9</v>
      </c>
      <c r="M35" s="2">
        <v>250</v>
      </c>
      <c r="O35" s="2">
        <f t="shared" si="2"/>
        <v>585.68000000000006</v>
      </c>
    </row>
    <row r="36" spans="1:18">
      <c r="A36">
        <v>33</v>
      </c>
      <c r="B36" s="6">
        <v>42114</v>
      </c>
      <c r="C36" t="s">
        <v>59</v>
      </c>
      <c r="D36" t="s">
        <v>9</v>
      </c>
      <c r="E36" s="2">
        <v>250</v>
      </c>
      <c r="G36" s="14">
        <f t="shared" si="0"/>
        <v>1014.99</v>
      </c>
      <c r="H36" s="2"/>
      <c r="I36" s="12">
        <f t="shared" si="1"/>
        <v>179.31</v>
      </c>
      <c r="J36" s="6">
        <v>42119</v>
      </c>
      <c r="K36" t="s">
        <v>59</v>
      </c>
      <c r="L36" t="s">
        <v>9</v>
      </c>
      <c r="M36" s="2">
        <v>250</v>
      </c>
      <c r="O36" s="2">
        <f t="shared" si="2"/>
        <v>835.68000000000006</v>
      </c>
    </row>
    <row r="37" spans="1:18">
      <c r="A37">
        <v>34</v>
      </c>
      <c r="B37" s="6">
        <v>42140</v>
      </c>
      <c r="C37" t="s">
        <v>61</v>
      </c>
      <c r="D37" t="s">
        <v>9</v>
      </c>
      <c r="F37" s="2">
        <v>400</v>
      </c>
      <c r="G37" s="14">
        <f t="shared" si="0"/>
        <v>614.99</v>
      </c>
      <c r="H37" s="2"/>
      <c r="I37" s="12">
        <v>179.31</v>
      </c>
      <c r="J37" s="6">
        <v>42140</v>
      </c>
      <c r="K37" t="s">
        <v>61</v>
      </c>
      <c r="L37" t="s">
        <v>9</v>
      </c>
      <c r="N37" s="2">
        <v>400</v>
      </c>
      <c r="O37" s="2">
        <f>O36+M38-N38</f>
        <v>630.68000000000006</v>
      </c>
    </row>
    <row r="38" spans="1:18">
      <c r="A38">
        <v>35</v>
      </c>
      <c r="B38" s="6">
        <v>42140</v>
      </c>
      <c r="C38" t="s">
        <v>58</v>
      </c>
      <c r="D38" t="s">
        <v>9</v>
      </c>
      <c r="F38" s="2">
        <v>205</v>
      </c>
      <c r="G38" s="14">
        <f t="shared" si="0"/>
        <v>409.99</v>
      </c>
      <c r="H38" s="2"/>
      <c r="I38" s="12">
        <v>179.31</v>
      </c>
      <c r="J38" s="6">
        <v>42140</v>
      </c>
      <c r="K38" t="s">
        <v>58</v>
      </c>
      <c r="L38" t="s">
        <v>9</v>
      </c>
      <c r="N38" s="2">
        <v>205</v>
      </c>
      <c r="O38" s="2">
        <f>O37+M37-N37</f>
        <v>230.68000000000006</v>
      </c>
    </row>
    <row r="39" spans="1:18">
      <c r="A39">
        <v>36</v>
      </c>
      <c r="B39" s="6">
        <v>42187</v>
      </c>
      <c r="C39" t="s">
        <v>62</v>
      </c>
      <c r="D39" t="s">
        <v>15</v>
      </c>
      <c r="F39" s="2">
        <v>8.56</v>
      </c>
      <c r="G39" s="14">
        <f t="shared" si="0"/>
        <v>401.43</v>
      </c>
      <c r="H39" s="2"/>
      <c r="I39" s="12">
        <v>179.31</v>
      </c>
      <c r="J39" s="6">
        <v>42187</v>
      </c>
      <c r="K39" t="s">
        <v>62</v>
      </c>
      <c r="L39" t="s">
        <v>15</v>
      </c>
      <c r="N39" s="2">
        <v>8.56</v>
      </c>
      <c r="O39" s="2">
        <f t="shared" si="2"/>
        <v>222.12000000000006</v>
      </c>
    </row>
    <row r="40" spans="1:18">
      <c r="A40">
        <v>37</v>
      </c>
      <c r="B40" s="6">
        <v>42263</v>
      </c>
      <c r="C40" s="15" t="s">
        <v>63</v>
      </c>
      <c r="D40" t="s">
        <v>15</v>
      </c>
      <c r="F40" s="2">
        <v>51.54</v>
      </c>
      <c r="G40" s="14">
        <f t="shared" si="0"/>
        <v>349.89</v>
      </c>
      <c r="H40" s="2"/>
      <c r="I40" s="12">
        <f>I39-F40</f>
        <v>127.77000000000001</v>
      </c>
      <c r="O40" s="2">
        <f t="shared" si="2"/>
        <v>222.12000000000006</v>
      </c>
    </row>
    <row r="41" spans="1:18">
      <c r="A41">
        <v>38</v>
      </c>
      <c r="B41" s="6">
        <v>42268</v>
      </c>
      <c r="C41" t="s">
        <v>64</v>
      </c>
      <c r="D41" t="s">
        <v>15</v>
      </c>
      <c r="F41" s="2">
        <v>61.09</v>
      </c>
      <c r="G41" s="14">
        <f t="shared" si="0"/>
        <v>288.79999999999995</v>
      </c>
      <c r="H41" s="2"/>
      <c r="I41" s="12">
        <v>127.77</v>
      </c>
      <c r="J41" s="6">
        <v>42268</v>
      </c>
      <c r="K41" t="s">
        <v>64</v>
      </c>
      <c r="L41" t="s">
        <v>15</v>
      </c>
      <c r="N41" s="2">
        <v>61.09</v>
      </c>
      <c r="O41" s="2">
        <f t="shared" si="2"/>
        <v>161.03000000000006</v>
      </c>
    </row>
    <row r="42" spans="1:18">
      <c r="A42">
        <v>39</v>
      </c>
      <c r="B42" s="6">
        <v>42268</v>
      </c>
      <c r="C42" t="s">
        <v>65</v>
      </c>
      <c r="D42" t="s">
        <v>15</v>
      </c>
      <c r="F42" s="2">
        <v>68.5</v>
      </c>
      <c r="G42" s="14">
        <f t="shared" si="0"/>
        <v>220.29999999999995</v>
      </c>
      <c r="H42" s="2"/>
      <c r="I42" s="12">
        <v>127.77</v>
      </c>
      <c r="J42" s="6">
        <v>42268</v>
      </c>
      <c r="K42" t="s">
        <v>65</v>
      </c>
      <c r="L42" t="s">
        <v>15</v>
      </c>
      <c r="N42" s="2">
        <v>68.5</v>
      </c>
      <c r="O42" s="2">
        <f t="shared" si="2"/>
        <v>92.530000000000058</v>
      </c>
    </row>
    <row r="43" spans="1:18">
      <c r="A43">
        <v>40</v>
      </c>
      <c r="B43" s="6">
        <v>42328</v>
      </c>
      <c r="C43" t="s">
        <v>66</v>
      </c>
      <c r="D43" t="s">
        <v>15</v>
      </c>
      <c r="F43" s="2">
        <v>4.9000000000000004</v>
      </c>
      <c r="G43" s="14">
        <f t="shared" si="0"/>
        <v>215.39999999999995</v>
      </c>
      <c r="H43" s="2"/>
      <c r="I43" s="12">
        <v>127.77</v>
      </c>
      <c r="J43" s="6">
        <v>42328</v>
      </c>
      <c r="K43" t="s">
        <v>66</v>
      </c>
      <c r="L43" t="s">
        <v>15</v>
      </c>
      <c r="N43" s="2">
        <v>4.9000000000000004</v>
      </c>
      <c r="O43" s="2">
        <f t="shared" si="2"/>
        <v>87.630000000000052</v>
      </c>
    </row>
    <row r="44" spans="1:18">
      <c r="A44">
        <v>41</v>
      </c>
      <c r="B44" s="6">
        <v>42353</v>
      </c>
      <c r="C44" s="15" t="s">
        <v>67</v>
      </c>
      <c r="D44" t="s">
        <v>69</v>
      </c>
      <c r="E44" s="2">
        <v>205</v>
      </c>
      <c r="G44" s="14">
        <f t="shared" si="0"/>
        <v>420.4</v>
      </c>
      <c r="I44" s="12">
        <f>I43+E44</f>
        <v>332.77</v>
      </c>
      <c r="J44" s="6"/>
      <c r="O44" s="2">
        <f t="shared" si="2"/>
        <v>87.630000000000052</v>
      </c>
    </row>
    <row r="45" spans="1:18">
      <c r="A45">
        <v>42</v>
      </c>
      <c r="B45" s="6">
        <v>42354</v>
      </c>
      <c r="C45" t="s">
        <v>70</v>
      </c>
      <c r="D45" t="s">
        <v>9</v>
      </c>
      <c r="F45" s="2">
        <v>59.07</v>
      </c>
      <c r="G45" s="14">
        <f>G44+E45-F45</f>
        <v>361.33</v>
      </c>
      <c r="I45" s="12">
        <f>I44+E45</f>
        <v>332.77</v>
      </c>
      <c r="J45" s="6">
        <v>42354</v>
      </c>
      <c r="K45" t="s">
        <v>70</v>
      </c>
      <c r="L45" t="s">
        <v>9</v>
      </c>
      <c r="N45" s="2">
        <v>59.07</v>
      </c>
      <c r="O45" s="2">
        <f t="shared" si="2"/>
        <v>28.560000000000052</v>
      </c>
    </row>
    <row r="46" spans="1:18">
      <c r="A46">
        <v>43</v>
      </c>
      <c r="B46" s="6">
        <v>42369</v>
      </c>
      <c r="C46" t="s">
        <v>71</v>
      </c>
      <c r="D46" t="s">
        <v>9</v>
      </c>
      <c r="E46" s="2">
        <v>1800</v>
      </c>
      <c r="G46" s="14">
        <f t="shared" si="0"/>
        <v>2161.33</v>
      </c>
      <c r="I46" s="12">
        <f t="shared" ref="I46:I51" si="3">I45+E46</f>
        <v>2132.77</v>
      </c>
      <c r="O46" s="2">
        <f t="shared" si="2"/>
        <v>28.560000000000052</v>
      </c>
    </row>
    <row r="47" spans="1:18">
      <c r="A47">
        <v>44</v>
      </c>
      <c r="G47" s="14">
        <f t="shared" si="0"/>
        <v>2161.33</v>
      </c>
      <c r="I47" s="12">
        <f t="shared" si="3"/>
        <v>2132.77</v>
      </c>
      <c r="O47" s="2">
        <f t="shared" si="2"/>
        <v>28.560000000000052</v>
      </c>
    </row>
    <row r="48" spans="1:18">
      <c r="A48">
        <v>45</v>
      </c>
      <c r="G48" s="14">
        <f t="shared" si="0"/>
        <v>2161.33</v>
      </c>
      <c r="I48" s="12">
        <f t="shared" si="3"/>
        <v>2132.77</v>
      </c>
      <c r="O48" s="2">
        <f t="shared" si="2"/>
        <v>28.560000000000052</v>
      </c>
    </row>
    <row r="49" spans="1:15">
      <c r="A49">
        <v>46</v>
      </c>
      <c r="G49" s="14">
        <f t="shared" si="0"/>
        <v>2161.33</v>
      </c>
      <c r="I49" s="12">
        <f t="shared" si="3"/>
        <v>2132.77</v>
      </c>
      <c r="O49" s="2">
        <f t="shared" si="2"/>
        <v>28.560000000000052</v>
      </c>
    </row>
    <row r="50" spans="1:15">
      <c r="A50">
        <v>47</v>
      </c>
      <c r="G50" s="14">
        <f t="shared" si="0"/>
        <v>2161.33</v>
      </c>
      <c r="I50" s="12">
        <f t="shared" si="3"/>
        <v>2132.77</v>
      </c>
      <c r="O50" s="2">
        <f t="shared" si="2"/>
        <v>28.560000000000052</v>
      </c>
    </row>
    <row r="51" spans="1:15">
      <c r="A51">
        <v>48</v>
      </c>
      <c r="G51" s="14">
        <f t="shared" si="0"/>
        <v>2161.33</v>
      </c>
      <c r="I51" s="12">
        <f t="shared" si="3"/>
        <v>2132.77</v>
      </c>
      <c r="O51" s="2">
        <f t="shared" si="2"/>
        <v>28.560000000000052</v>
      </c>
    </row>
  </sheetData>
  <mergeCells count="2">
    <mergeCell ref="B2:I2"/>
    <mergeCell ref="J2:O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9"/>
  <sheetViews>
    <sheetView zoomScale="90" zoomScaleNormal="90" workbookViewId="0">
      <selection activeCell="F23" sqref="F23"/>
    </sheetView>
  </sheetViews>
  <sheetFormatPr defaultRowHeight="14.5"/>
  <cols>
    <col min="1" max="1" width="3" bestFit="1" customWidth="1"/>
    <col min="2" max="2" width="10.54296875" bestFit="1" customWidth="1"/>
    <col min="3" max="3" width="48.81640625" bestFit="1" customWidth="1"/>
    <col min="4" max="4" width="10.54296875" bestFit="1" customWidth="1"/>
    <col min="5" max="5" width="9.453125" bestFit="1" customWidth="1"/>
    <col min="6" max="6" width="12.1796875" bestFit="1" customWidth="1"/>
    <col min="9" max="9" width="8.1796875" bestFit="1" customWidth="1"/>
    <col min="10" max="10" width="10.1796875" bestFit="1" customWidth="1"/>
    <col min="11" max="11" width="50.1796875" bestFit="1" customWidth="1"/>
    <col min="12" max="12" width="10" bestFit="1" customWidth="1"/>
    <col min="13" max="13" width="9.453125" bestFit="1" customWidth="1"/>
    <col min="14" max="14" width="12.1796875" bestFit="1" customWidth="1"/>
  </cols>
  <sheetData>
    <row r="1" spans="1:15" ht="15" thickBot="1">
      <c r="E1" s="2"/>
      <c r="F1" s="2"/>
      <c r="I1" s="10"/>
      <c r="M1" s="2"/>
      <c r="N1" s="2"/>
      <c r="O1" s="2"/>
    </row>
    <row r="2" spans="1:15" ht="15" thickBot="1">
      <c r="B2" s="34" t="s">
        <v>68</v>
      </c>
      <c r="C2" s="35"/>
      <c r="D2" s="35"/>
      <c r="E2" s="35"/>
      <c r="F2" s="35"/>
      <c r="G2" s="35"/>
      <c r="H2" s="35"/>
      <c r="I2" s="33"/>
      <c r="J2" s="36" t="s">
        <v>55</v>
      </c>
      <c r="K2" s="37"/>
      <c r="L2" s="37"/>
      <c r="M2" s="37"/>
      <c r="N2" s="37"/>
      <c r="O2" s="38"/>
    </row>
    <row r="3" spans="1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1:15">
      <c r="B4" s="18">
        <v>42370</v>
      </c>
      <c r="C4" s="19" t="s">
        <v>72</v>
      </c>
      <c r="D4" s="19"/>
      <c r="E4" s="20"/>
      <c r="F4" s="20"/>
      <c r="G4" s="14">
        <f>'2015'!G51</f>
        <v>2161.33</v>
      </c>
      <c r="H4" s="20"/>
      <c r="I4" s="21"/>
      <c r="J4" s="18">
        <v>42370</v>
      </c>
      <c r="K4" s="19" t="s">
        <v>72</v>
      </c>
      <c r="L4" s="19"/>
      <c r="M4" s="20"/>
      <c r="N4" s="20"/>
      <c r="O4" s="20">
        <f>'2015'!O51</f>
        <v>28.560000000000052</v>
      </c>
    </row>
    <row r="5" spans="1:15">
      <c r="A5">
        <v>1</v>
      </c>
      <c r="B5" s="1">
        <v>42370</v>
      </c>
      <c r="C5" s="22" t="s">
        <v>73</v>
      </c>
      <c r="E5" s="2">
        <v>0</v>
      </c>
      <c r="F5" s="2"/>
      <c r="G5" s="14">
        <f>G4+E5-F5</f>
        <v>2161.33</v>
      </c>
      <c r="H5" s="2"/>
      <c r="I5" s="10"/>
      <c r="J5" s="6">
        <v>42370</v>
      </c>
      <c r="K5" t="s">
        <v>73</v>
      </c>
      <c r="M5" s="2"/>
      <c r="N5" s="2"/>
      <c r="O5" s="2">
        <f>O4+M5-N5</f>
        <v>28.560000000000052</v>
      </c>
    </row>
    <row r="6" spans="1:15">
      <c r="A6">
        <v>2</v>
      </c>
      <c r="B6" s="1">
        <v>42373</v>
      </c>
      <c r="C6" s="24" t="s">
        <v>74</v>
      </c>
      <c r="E6" s="2"/>
      <c r="F6" s="2"/>
      <c r="G6" s="14">
        <f t="shared" ref="G6:G39" si="0">G5+E6-F6</f>
        <v>2161.33</v>
      </c>
      <c r="H6" s="2"/>
      <c r="I6" s="10"/>
      <c r="J6" s="6">
        <v>42373</v>
      </c>
      <c r="K6" t="s">
        <v>75</v>
      </c>
      <c r="M6" s="2">
        <v>500</v>
      </c>
      <c r="N6" s="2"/>
      <c r="O6" s="2">
        <f t="shared" ref="O6:O39" si="1">O5+M6-N6</f>
        <v>528.56000000000006</v>
      </c>
    </row>
    <row r="7" spans="1:15">
      <c r="A7">
        <v>3</v>
      </c>
      <c r="B7" s="1">
        <v>42373</v>
      </c>
      <c r="C7" s="24" t="s">
        <v>76</v>
      </c>
      <c r="D7" t="s">
        <v>9</v>
      </c>
      <c r="E7" s="2">
        <v>1500</v>
      </c>
      <c r="F7" s="2"/>
      <c r="G7" s="14">
        <f t="shared" si="0"/>
        <v>3661.33</v>
      </c>
      <c r="H7" s="2"/>
      <c r="I7" s="10"/>
      <c r="M7" s="2"/>
      <c r="N7" s="2"/>
      <c r="O7" s="2">
        <f t="shared" si="1"/>
        <v>528.56000000000006</v>
      </c>
    </row>
    <row r="8" spans="1:15">
      <c r="A8">
        <v>4</v>
      </c>
      <c r="B8" s="1">
        <v>42373</v>
      </c>
      <c r="C8" s="24" t="s">
        <v>77</v>
      </c>
      <c r="D8" t="s">
        <v>9</v>
      </c>
      <c r="E8" s="2"/>
      <c r="F8" s="2">
        <v>2400</v>
      </c>
      <c r="G8" s="14">
        <f t="shared" si="0"/>
        <v>1261.33</v>
      </c>
      <c r="H8" s="2"/>
      <c r="I8" s="10"/>
      <c r="M8" s="2"/>
      <c r="N8" s="2"/>
      <c r="O8" s="2">
        <f t="shared" si="1"/>
        <v>528.56000000000006</v>
      </c>
    </row>
    <row r="9" spans="1:15">
      <c r="A9">
        <v>5</v>
      </c>
      <c r="B9" s="1">
        <v>42373</v>
      </c>
      <c r="C9" s="24" t="s">
        <v>78</v>
      </c>
      <c r="D9" t="s">
        <v>9</v>
      </c>
      <c r="E9" s="2"/>
      <c r="F9" s="2">
        <v>375</v>
      </c>
      <c r="G9" s="14">
        <f t="shared" si="0"/>
        <v>886.32999999999993</v>
      </c>
      <c r="H9" s="2"/>
      <c r="I9" s="10"/>
      <c r="M9" s="2"/>
      <c r="N9" s="2"/>
      <c r="O9" s="2">
        <f t="shared" si="1"/>
        <v>528.56000000000006</v>
      </c>
    </row>
    <row r="10" spans="1:15">
      <c r="A10">
        <v>6</v>
      </c>
      <c r="B10" s="1">
        <v>42394</v>
      </c>
      <c r="C10" s="24" t="s">
        <v>79</v>
      </c>
      <c r="D10" t="s">
        <v>9</v>
      </c>
      <c r="E10" s="2"/>
      <c r="F10" s="2">
        <v>100</v>
      </c>
      <c r="G10" s="14">
        <f t="shared" si="0"/>
        <v>786.32999999999993</v>
      </c>
      <c r="H10" s="2"/>
      <c r="I10" s="10"/>
      <c r="J10" s="1">
        <v>42394</v>
      </c>
      <c r="K10" s="24" t="s">
        <v>79</v>
      </c>
      <c r="L10" t="s">
        <v>9</v>
      </c>
      <c r="M10" s="2"/>
      <c r="N10" s="2">
        <v>100</v>
      </c>
      <c r="O10" s="2">
        <f t="shared" si="1"/>
        <v>428.56000000000006</v>
      </c>
    </row>
    <row r="11" spans="1:15">
      <c r="A11">
        <v>7</v>
      </c>
      <c r="B11" s="1">
        <v>42487</v>
      </c>
      <c r="C11" s="24" t="s">
        <v>80</v>
      </c>
      <c r="D11" t="s">
        <v>15</v>
      </c>
      <c r="E11" s="2"/>
      <c r="F11">
        <v>26.49</v>
      </c>
      <c r="G11" s="14">
        <f t="shared" si="0"/>
        <v>759.83999999999992</v>
      </c>
      <c r="H11" s="2"/>
      <c r="I11" s="10"/>
      <c r="M11" s="2"/>
      <c r="N11" s="2"/>
      <c r="O11" s="2">
        <f t="shared" si="1"/>
        <v>428.56000000000006</v>
      </c>
    </row>
    <row r="12" spans="1:15">
      <c r="A12">
        <v>8</v>
      </c>
      <c r="B12" s="1">
        <v>42492</v>
      </c>
      <c r="C12" s="24" t="s">
        <v>81</v>
      </c>
      <c r="D12" t="s">
        <v>15</v>
      </c>
      <c r="E12" s="2"/>
      <c r="F12">
        <v>119.85</v>
      </c>
      <c r="G12" s="14">
        <f t="shared" si="0"/>
        <v>639.9899999999999</v>
      </c>
      <c r="H12" s="2"/>
      <c r="I12" s="10"/>
      <c r="J12" s="1">
        <v>42492</v>
      </c>
      <c r="K12" s="24" t="s">
        <v>81</v>
      </c>
      <c r="L12" t="s">
        <v>15</v>
      </c>
      <c r="M12" s="2"/>
      <c r="N12">
        <v>119.85</v>
      </c>
      <c r="O12" s="2">
        <f t="shared" si="1"/>
        <v>308.71000000000004</v>
      </c>
    </row>
    <row r="13" spans="1:15">
      <c r="A13">
        <v>9</v>
      </c>
      <c r="B13" s="1">
        <v>42496</v>
      </c>
      <c r="C13" s="24" t="s">
        <v>82</v>
      </c>
      <c r="D13" t="s">
        <v>9</v>
      </c>
      <c r="E13" s="2">
        <v>750</v>
      </c>
      <c r="F13" s="2"/>
      <c r="G13" s="14">
        <f t="shared" si="0"/>
        <v>1389.9899999999998</v>
      </c>
      <c r="H13" s="2"/>
      <c r="I13" s="10"/>
      <c r="M13" s="2"/>
      <c r="N13" s="2"/>
      <c r="O13" s="2">
        <f t="shared" si="1"/>
        <v>308.71000000000004</v>
      </c>
    </row>
    <row r="14" spans="1:15">
      <c r="A14">
        <v>10</v>
      </c>
      <c r="B14" s="1">
        <v>42500</v>
      </c>
      <c r="C14" s="24" t="s">
        <v>83</v>
      </c>
      <c r="D14" t="s">
        <v>9</v>
      </c>
      <c r="E14" s="2">
        <v>1600</v>
      </c>
      <c r="F14" s="2"/>
      <c r="G14" s="14">
        <f t="shared" si="0"/>
        <v>2989.99</v>
      </c>
      <c r="H14" s="2"/>
      <c r="I14" s="10"/>
      <c r="M14" s="2"/>
      <c r="N14" s="2"/>
      <c r="O14" s="2">
        <f t="shared" si="1"/>
        <v>308.71000000000004</v>
      </c>
    </row>
    <row r="15" spans="1:15">
      <c r="A15">
        <v>11</v>
      </c>
      <c r="B15" s="1">
        <v>42502</v>
      </c>
      <c r="C15" s="24" t="s">
        <v>84</v>
      </c>
      <c r="D15" t="s">
        <v>53</v>
      </c>
      <c r="E15" s="2"/>
      <c r="F15" s="2">
        <v>19.510000000000002</v>
      </c>
      <c r="G15" s="14">
        <f t="shared" si="0"/>
        <v>2970.4799999999996</v>
      </c>
      <c r="H15" s="2"/>
      <c r="I15" s="10"/>
      <c r="M15" s="2"/>
      <c r="N15" s="2"/>
      <c r="O15" s="2">
        <f t="shared" si="1"/>
        <v>308.71000000000004</v>
      </c>
    </row>
    <row r="16" spans="1:15">
      <c r="A16">
        <v>12</v>
      </c>
      <c r="B16" s="1">
        <v>42138</v>
      </c>
      <c r="C16" s="24" t="s">
        <v>85</v>
      </c>
      <c r="D16" t="s">
        <v>15</v>
      </c>
      <c r="E16" s="2"/>
      <c r="F16" s="2">
        <v>31.69</v>
      </c>
      <c r="G16" s="14">
        <f t="shared" si="0"/>
        <v>2938.7899999999995</v>
      </c>
      <c r="H16" s="2"/>
      <c r="I16" s="10"/>
      <c r="M16" s="2"/>
      <c r="N16" s="2"/>
      <c r="O16" s="2">
        <f t="shared" si="1"/>
        <v>308.71000000000004</v>
      </c>
    </row>
    <row r="17" spans="1:15">
      <c r="A17">
        <v>13</v>
      </c>
      <c r="B17" s="6">
        <v>42138</v>
      </c>
      <c r="C17" s="24" t="s">
        <v>86</v>
      </c>
      <c r="D17" t="s">
        <v>15</v>
      </c>
      <c r="E17" s="2"/>
      <c r="F17" s="2">
        <v>10.58</v>
      </c>
      <c r="G17" s="14">
        <f t="shared" si="0"/>
        <v>2928.2099999999996</v>
      </c>
      <c r="H17" s="2"/>
      <c r="I17" s="10"/>
      <c r="M17" s="2"/>
      <c r="N17" s="2"/>
      <c r="O17" s="2">
        <f t="shared" si="1"/>
        <v>308.71000000000004</v>
      </c>
    </row>
    <row r="18" spans="1:15">
      <c r="A18">
        <v>14</v>
      </c>
      <c r="B18" s="6">
        <v>42508</v>
      </c>
      <c r="C18" s="24" t="s">
        <v>87</v>
      </c>
      <c r="D18" t="s">
        <v>15</v>
      </c>
      <c r="E18" s="2"/>
      <c r="F18" s="2">
        <v>2166.25</v>
      </c>
      <c r="G18" s="14">
        <f t="shared" si="0"/>
        <v>761.95999999999958</v>
      </c>
      <c r="H18" s="2"/>
      <c r="I18" s="10"/>
      <c r="M18" s="2"/>
      <c r="N18" s="2"/>
      <c r="O18" s="2">
        <f t="shared" si="1"/>
        <v>308.71000000000004</v>
      </c>
    </row>
    <row r="19" spans="1:15">
      <c r="A19">
        <v>15</v>
      </c>
      <c r="B19" s="6">
        <v>42508</v>
      </c>
      <c r="C19" s="24" t="s">
        <v>88</v>
      </c>
      <c r="D19" t="s">
        <v>15</v>
      </c>
      <c r="E19" s="2"/>
      <c r="F19" s="2">
        <v>183.75</v>
      </c>
      <c r="G19" s="14">
        <f t="shared" si="0"/>
        <v>578.20999999999958</v>
      </c>
      <c r="H19" s="2"/>
      <c r="I19" s="10"/>
      <c r="M19" s="2"/>
      <c r="N19" s="2"/>
      <c r="O19" s="2">
        <f t="shared" si="1"/>
        <v>308.71000000000004</v>
      </c>
    </row>
    <row r="20" spans="1:15">
      <c r="A20">
        <v>16</v>
      </c>
      <c r="B20" s="6">
        <v>42566</v>
      </c>
      <c r="C20" s="24" t="s">
        <v>89</v>
      </c>
      <c r="D20" t="s">
        <v>9</v>
      </c>
      <c r="E20" s="2"/>
      <c r="F20" s="2">
        <v>12</v>
      </c>
      <c r="G20" s="14">
        <f t="shared" si="0"/>
        <v>566.20999999999958</v>
      </c>
      <c r="H20" s="2"/>
      <c r="I20" s="10"/>
      <c r="J20" s="6">
        <v>42566</v>
      </c>
      <c r="K20" s="24" t="s">
        <v>89</v>
      </c>
      <c r="L20" t="s">
        <v>9</v>
      </c>
      <c r="M20" s="2"/>
      <c r="N20" s="2">
        <v>12</v>
      </c>
      <c r="O20" s="2">
        <f t="shared" si="1"/>
        <v>296.71000000000004</v>
      </c>
    </row>
    <row r="21" spans="1:15">
      <c r="A21">
        <v>17</v>
      </c>
      <c r="B21" s="6">
        <v>42591</v>
      </c>
      <c r="C21" s="24" t="s">
        <v>90</v>
      </c>
      <c r="D21" t="s">
        <v>91</v>
      </c>
      <c r="E21" s="2"/>
      <c r="F21" s="2">
        <v>6.53</v>
      </c>
      <c r="G21" s="14">
        <f t="shared" si="0"/>
        <v>559.67999999999961</v>
      </c>
      <c r="H21" s="2"/>
      <c r="I21" s="10"/>
      <c r="J21" s="6">
        <v>42591</v>
      </c>
      <c r="K21" s="24" t="s">
        <v>90</v>
      </c>
      <c r="L21" t="s">
        <v>91</v>
      </c>
      <c r="M21" s="2"/>
      <c r="N21" s="2">
        <v>6.53</v>
      </c>
      <c r="O21" s="2">
        <f t="shared" si="1"/>
        <v>290.18000000000006</v>
      </c>
    </row>
    <row r="22" spans="1:15">
      <c r="A22">
        <v>18</v>
      </c>
      <c r="B22" s="6"/>
      <c r="C22" s="22"/>
      <c r="E22" s="2"/>
      <c r="F22" s="2"/>
      <c r="G22" s="14">
        <f t="shared" si="0"/>
        <v>559.67999999999961</v>
      </c>
      <c r="H22" s="2"/>
      <c r="I22" s="10"/>
      <c r="M22" s="2"/>
      <c r="N22" s="2"/>
      <c r="O22" s="2">
        <f t="shared" si="1"/>
        <v>290.18000000000006</v>
      </c>
    </row>
    <row r="23" spans="1:15">
      <c r="A23">
        <v>19</v>
      </c>
      <c r="B23" s="6"/>
      <c r="C23" s="22"/>
      <c r="E23" s="2"/>
      <c r="F23" s="2"/>
      <c r="G23" s="14">
        <f t="shared" si="0"/>
        <v>559.67999999999961</v>
      </c>
      <c r="H23" s="2"/>
      <c r="I23" s="23"/>
      <c r="M23" s="2"/>
      <c r="N23" s="2"/>
      <c r="O23" s="2">
        <f t="shared" si="1"/>
        <v>290.18000000000006</v>
      </c>
    </row>
    <row r="24" spans="1:15">
      <c r="A24">
        <v>20</v>
      </c>
      <c r="B24" s="6"/>
      <c r="C24" s="22"/>
      <c r="E24" s="2"/>
      <c r="F24" s="2"/>
      <c r="G24" s="14">
        <f t="shared" si="0"/>
        <v>559.67999999999961</v>
      </c>
      <c r="H24" s="2"/>
      <c r="I24" s="12"/>
      <c r="J24" s="6"/>
      <c r="M24" s="2"/>
      <c r="N24" s="2"/>
      <c r="O24" s="2">
        <f t="shared" si="1"/>
        <v>290.18000000000006</v>
      </c>
    </row>
    <row r="25" spans="1:15">
      <c r="A25">
        <v>21</v>
      </c>
      <c r="B25" s="6"/>
      <c r="C25" s="22"/>
      <c r="E25" s="2"/>
      <c r="F25" s="2"/>
      <c r="G25" s="14">
        <f t="shared" si="0"/>
        <v>559.67999999999961</v>
      </c>
      <c r="H25" s="2"/>
      <c r="I25" s="12"/>
      <c r="M25" s="2"/>
      <c r="N25" s="2"/>
      <c r="O25" s="2">
        <f t="shared" si="1"/>
        <v>290.18000000000006</v>
      </c>
    </row>
    <row r="26" spans="1:15">
      <c r="A26">
        <v>22</v>
      </c>
      <c r="B26" s="6"/>
      <c r="C26" s="22"/>
      <c r="E26" s="2"/>
      <c r="F26" s="2"/>
      <c r="G26" s="14">
        <f t="shared" si="0"/>
        <v>559.67999999999961</v>
      </c>
      <c r="H26" s="2"/>
      <c r="I26" s="12"/>
      <c r="M26" s="2"/>
      <c r="N26" s="2"/>
      <c r="O26" s="2">
        <f t="shared" si="1"/>
        <v>290.18000000000006</v>
      </c>
    </row>
    <row r="27" spans="1:15">
      <c r="A27">
        <v>23</v>
      </c>
      <c r="B27" s="6"/>
      <c r="C27" s="22"/>
      <c r="E27" s="2"/>
      <c r="F27" s="2"/>
      <c r="G27" s="14">
        <f t="shared" si="0"/>
        <v>559.67999999999961</v>
      </c>
      <c r="H27" s="2"/>
      <c r="I27" s="12"/>
      <c r="M27" s="2"/>
      <c r="N27" s="2"/>
      <c r="O27" s="2">
        <f t="shared" si="1"/>
        <v>290.18000000000006</v>
      </c>
    </row>
    <row r="28" spans="1:15">
      <c r="A28">
        <v>24</v>
      </c>
      <c r="B28" s="6"/>
      <c r="C28" s="22"/>
      <c r="E28" s="2"/>
      <c r="F28" s="2"/>
      <c r="G28" s="14">
        <f t="shared" si="0"/>
        <v>559.67999999999961</v>
      </c>
      <c r="H28" s="2"/>
      <c r="I28" s="12"/>
      <c r="M28" s="2"/>
      <c r="N28" s="2"/>
      <c r="O28" s="2">
        <f t="shared" si="1"/>
        <v>290.18000000000006</v>
      </c>
    </row>
    <row r="29" spans="1:15">
      <c r="A29">
        <v>25</v>
      </c>
      <c r="B29" s="6"/>
      <c r="C29" s="22"/>
      <c r="E29" s="2"/>
      <c r="F29" s="2"/>
      <c r="G29" s="14">
        <f t="shared" si="0"/>
        <v>559.67999999999961</v>
      </c>
      <c r="H29" s="2"/>
      <c r="I29" s="12"/>
      <c r="J29" s="6"/>
      <c r="M29" s="2"/>
      <c r="N29" s="2"/>
      <c r="O29" s="2">
        <f t="shared" si="1"/>
        <v>290.18000000000006</v>
      </c>
    </row>
    <row r="30" spans="1:15">
      <c r="A30">
        <v>26</v>
      </c>
      <c r="B30" s="6"/>
      <c r="C30" s="22"/>
      <c r="E30" s="2"/>
      <c r="F30" s="2"/>
      <c r="G30" s="14">
        <f t="shared" si="0"/>
        <v>559.67999999999961</v>
      </c>
      <c r="H30" s="2"/>
      <c r="I30" s="12"/>
      <c r="M30" s="2"/>
      <c r="N30" s="2"/>
      <c r="O30" s="2">
        <f t="shared" si="1"/>
        <v>290.18000000000006</v>
      </c>
    </row>
    <row r="31" spans="1:15">
      <c r="A31">
        <v>27</v>
      </c>
      <c r="B31" s="6"/>
      <c r="C31" s="22"/>
      <c r="E31" s="2"/>
      <c r="F31" s="2"/>
      <c r="G31" s="14">
        <f t="shared" si="0"/>
        <v>559.67999999999961</v>
      </c>
      <c r="H31" s="2"/>
      <c r="I31" s="12"/>
      <c r="M31" s="2"/>
      <c r="N31" s="2"/>
      <c r="O31" s="2">
        <f t="shared" si="1"/>
        <v>290.18000000000006</v>
      </c>
    </row>
    <row r="32" spans="1:15">
      <c r="A32">
        <v>28</v>
      </c>
      <c r="B32" s="6"/>
      <c r="C32" s="22"/>
      <c r="E32" s="2"/>
      <c r="F32" s="2"/>
      <c r="G32" s="14">
        <f t="shared" si="0"/>
        <v>559.67999999999961</v>
      </c>
      <c r="H32" s="2"/>
      <c r="I32" s="12"/>
      <c r="M32" s="2"/>
      <c r="N32" s="2"/>
      <c r="O32" s="2">
        <f t="shared" si="1"/>
        <v>290.18000000000006</v>
      </c>
    </row>
    <row r="33" spans="1:15">
      <c r="A33">
        <v>29</v>
      </c>
      <c r="B33" s="6"/>
      <c r="C33" s="22"/>
      <c r="E33" s="2"/>
      <c r="F33" s="2"/>
      <c r="G33" s="14">
        <f t="shared" si="0"/>
        <v>559.67999999999961</v>
      </c>
      <c r="H33" s="2"/>
      <c r="I33" s="12"/>
      <c r="M33" s="2"/>
      <c r="N33" s="2"/>
      <c r="O33" s="2">
        <f t="shared" si="1"/>
        <v>290.18000000000006</v>
      </c>
    </row>
    <row r="34" spans="1:15">
      <c r="A34">
        <v>30</v>
      </c>
      <c r="B34" s="6"/>
      <c r="C34" s="22"/>
      <c r="E34" s="2"/>
      <c r="F34" s="2"/>
      <c r="G34" s="14">
        <f t="shared" si="0"/>
        <v>559.67999999999961</v>
      </c>
      <c r="H34" s="2"/>
      <c r="I34" s="12"/>
      <c r="M34" s="2"/>
      <c r="N34" s="2"/>
      <c r="O34" s="2">
        <f t="shared" si="1"/>
        <v>290.18000000000006</v>
      </c>
    </row>
    <row r="35" spans="1:15">
      <c r="A35">
        <v>31</v>
      </c>
      <c r="B35" s="6"/>
      <c r="C35" s="22"/>
      <c r="E35" s="2"/>
      <c r="F35" s="2"/>
      <c r="G35" s="14">
        <f t="shared" si="0"/>
        <v>559.67999999999961</v>
      </c>
      <c r="H35" s="2"/>
      <c r="I35" s="12"/>
      <c r="J35" s="6"/>
      <c r="M35" s="2"/>
      <c r="N35" s="2"/>
      <c r="O35" s="2">
        <f t="shared" si="1"/>
        <v>290.18000000000006</v>
      </c>
    </row>
    <row r="36" spans="1:15">
      <c r="A36">
        <v>32</v>
      </c>
      <c r="B36" s="6"/>
      <c r="E36" s="2"/>
      <c r="F36" s="2"/>
      <c r="G36" s="14">
        <f t="shared" si="0"/>
        <v>559.67999999999961</v>
      </c>
      <c r="H36" s="2"/>
      <c r="I36" s="12"/>
      <c r="J36" s="6"/>
      <c r="M36" s="2"/>
      <c r="N36" s="2"/>
      <c r="O36" s="2">
        <f t="shared" si="1"/>
        <v>290.18000000000006</v>
      </c>
    </row>
    <row r="37" spans="1:15">
      <c r="A37">
        <v>33</v>
      </c>
      <c r="B37" s="6"/>
      <c r="E37" s="2"/>
      <c r="F37" s="2"/>
      <c r="G37" s="14">
        <f t="shared" si="0"/>
        <v>559.67999999999961</v>
      </c>
      <c r="H37" s="2"/>
      <c r="I37" s="12"/>
      <c r="J37" s="6"/>
      <c r="M37" s="2"/>
      <c r="N37" s="2"/>
      <c r="O37" s="2">
        <f t="shared" si="1"/>
        <v>290.18000000000006</v>
      </c>
    </row>
    <row r="38" spans="1:15">
      <c r="A38">
        <v>34</v>
      </c>
      <c r="B38" s="6"/>
      <c r="E38" s="2"/>
      <c r="F38" s="2"/>
      <c r="G38" s="14">
        <f t="shared" si="0"/>
        <v>559.67999999999961</v>
      </c>
      <c r="H38" s="2"/>
      <c r="I38" s="12"/>
      <c r="J38" s="6"/>
      <c r="M38" s="2"/>
      <c r="N38" s="2"/>
      <c r="O38" s="2">
        <f t="shared" si="1"/>
        <v>290.18000000000006</v>
      </c>
    </row>
    <row r="39" spans="1:15">
      <c r="A39">
        <v>35</v>
      </c>
      <c r="B39" s="6"/>
      <c r="E39" s="2"/>
      <c r="F39" s="2"/>
      <c r="G39" s="14">
        <f t="shared" si="0"/>
        <v>559.67999999999961</v>
      </c>
      <c r="H39" s="2"/>
      <c r="I39" s="12"/>
      <c r="J39" s="6"/>
      <c r="M39" s="2"/>
      <c r="N39" s="2"/>
      <c r="O39" s="2">
        <f t="shared" si="1"/>
        <v>290.18000000000006</v>
      </c>
    </row>
  </sheetData>
  <mergeCells count="2">
    <mergeCell ref="B2:I2"/>
    <mergeCell ref="J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O39"/>
  <sheetViews>
    <sheetView workbookViewId="0">
      <selection activeCell="C17" sqref="C17"/>
    </sheetView>
  </sheetViews>
  <sheetFormatPr defaultRowHeight="14.5"/>
  <cols>
    <col min="1" max="1" width="3" bestFit="1" customWidth="1"/>
    <col min="2" max="2" width="10.54296875" bestFit="1" customWidth="1"/>
    <col min="3" max="3" width="48.81640625" bestFit="1" customWidth="1"/>
    <col min="4" max="4" width="10.54296875" bestFit="1" customWidth="1"/>
    <col min="5" max="5" width="9.453125" bestFit="1" customWidth="1"/>
    <col min="6" max="6" width="12.1796875" bestFit="1" customWidth="1"/>
    <col min="9" max="9" width="8.1796875" bestFit="1" customWidth="1"/>
    <col min="10" max="10" width="10.1796875" bestFit="1" customWidth="1"/>
    <col min="11" max="11" width="50.1796875" bestFit="1" customWidth="1"/>
    <col min="12" max="12" width="10" bestFit="1" customWidth="1"/>
    <col min="13" max="13" width="9.453125" bestFit="1" customWidth="1"/>
    <col min="14" max="14" width="12.1796875" bestFit="1" customWidth="1"/>
  </cols>
  <sheetData>
    <row r="1" spans="2:15" ht="15" thickBot="1">
      <c r="E1" s="2"/>
      <c r="F1" s="2"/>
      <c r="I1" s="10"/>
      <c r="M1" s="2"/>
      <c r="N1" s="2"/>
      <c r="O1" s="2"/>
    </row>
    <row r="2" spans="2:15" ht="15" thickBot="1">
      <c r="B2" s="34" t="s">
        <v>68</v>
      </c>
      <c r="C2" s="35"/>
      <c r="D2" s="35"/>
      <c r="E2" s="35"/>
      <c r="F2" s="35"/>
      <c r="G2" s="35"/>
      <c r="H2" s="35"/>
      <c r="I2" s="33"/>
      <c r="J2" s="36" t="s">
        <v>55</v>
      </c>
      <c r="K2" s="37"/>
      <c r="L2" s="37"/>
      <c r="M2" s="37"/>
      <c r="N2" s="37"/>
      <c r="O2" s="38"/>
    </row>
    <row r="3" spans="2:15">
      <c r="B3" s="3" t="s">
        <v>0</v>
      </c>
      <c r="C3" s="4" t="s">
        <v>1</v>
      </c>
      <c r="D3" s="4" t="s">
        <v>2</v>
      </c>
      <c r="E3" s="5" t="s">
        <v>3</v>
      </c>
      <c r="F3" s="5" t="s">
        <v>4</v>
      </c>
      <c r="G3" s="13" t="s">
        <v>5</v>
      </c>
      <c r="H3" s="9"/>
      <c r="I3" s="11" t="s">
        <v>56</v>
      </c>
      <c r="J3" s="7" t="s">
        <v>0</v>
      </c>
      <c r="K3" s="8" t="s">
        <v>1</v>
      </c>
      <c r="L3" s="8" t="s">
        <v>2</v>
      </c>
      <c r="M3" s="9" t="s">
        <v>3</v>
      </c>
      <c r="N3" s="9" t="s">
        <v>4</v>
      </c>
      <c r="O3" s="9" t="s">
        <v>5</v>
      </c>
    </row>
    <row r="4" spans="2:15">
      <c r="B4" s="18">
        <v>42736</v>
      </c>
      <c r="C4" s="19" t="s">
        <v>92</v>
      </c>
      <c r="D4" s="19"/>
      <c r="E4" s="20"/>
      <c r="F4" s="20"/>
      <c r="G4" s="14">
        <f>'2016'!G21</f>
        <v>559.67999999999961</v>
      </c>
      <c r="H4" s="20"/>
      <c r="I4" s="21"/>
      <c r="J4" s="18">
        <v>42736</v>
      </c>
      <c r="K4" s="19" t="s">
        <v>92</v>
      </c>
      <c r="L4" s="19"/>
      <c r="M4" s="20"/>
      <c r="N4" s="20"/>
      <c r="O4" s="20">
        <f>'2016'!O21</f>
        <v>290.18000000000006</v>
      </c>
    </row>
    <row r="5" spans="2:15">
      <c r="B5" s="1">
        <v>42736</v>
      </c>
      <c r="C5" s="22" t="s">
        <v>73</v>
      </c>
      <c r="E5" s="2">
        <v>0</v>
      </c>
      <c r="F5" s="2"/>
      <c r="G5" s="14">
        <f>G4+E5-F5</f>
        <v>559.67999999999961</v>
      </c>
      <c r="H5" s="2"/>
      <c r="I5" s="10"/>
      <c r="J5" s="1">
        <v>42736</v>
      </c>
      <c r="K5" t="s">
        <v>73</v>
      </c>
      <c r="M5" s="2"/>
      <c r="N5" s="2"/>
      <c r="O5" s="2">
        <f>O4+M5-N5</f>
        <v>290.18000000000006</v>
      </c>
    </row>
    <row r="6" spans="2:15">
      <c r="B6" s="1">
        <v>42738</v>
      </c>
      <c r="C6" s="24" t="s">
        <v>93</v>
      </c>
      <c r="E6" s="2">
        <v>2775</v>
      </c>
      <c r="F6" s="2"/>
      <c r="G6" s="14">
        <f t="shared" ref="G6:G39" si="0">G5+E6-F6</f>
        <v>3334.6799999999994</v>
      </c>
      <c r="H6" s="2"/>
      <c r="I6" s="10"/>
      <c r="J6" s="6"/>
      <c r="M6" s="2"/>
      <c r="N6" s="2"/>
      <c r="O6" s="2">
        <f t="shared" ref="O6:O39" si="1">O5+M6-N6</f>
        <v>290.18000000000006</v>
      </c>
    </row>
    <row r="7" spans="2:15">
      <c r="B7" s="1">
        <v>42738</v>
      </c>
      <c r="C7" s="24" t="s">
        <v>94</v>
      </c>
      <c r="E7" s="2"/>
      <c r="F7" s="2">
        <v>375</v>
      </c>
      <c r="G7" s="14">
        <f t="shared" si="0"/>
        <v>2959.6799999999994</v>
      </c>
      <c r="H7" s="2"/>
      <c r="I7" s="10"/>
      <c r="M7" s="2"/>
      <c r="N7" s="2"/>
      <c r="O7" s="2">
        <f t="shared" si="1"/>
        <v>290.18000000000006</v>
      </c>
    </row>
    <row r="8" spans="2:15">
      <c r="B8" s="1">
        <v>42739</v>
      </c>
      <c r="C8" s="24" t="s">
        <v>95</v>
      </c>
      <c r="E8" s="2"/>
      <c r="F8" s="2">
        <v>2400</v>
      </c>
      <c r="G8" s="14">
        <f t="shared" si="0"/>
        <v>559.67999999999938</v>
      </c>
      <c r="H8" s="2"/>
      <c r="I8" s="10"/>
      <c r="M8" s="2"/>
      <c r="N8" s="2"/>
      <c r="O8" s="2">
        <f t="shared" si="1"/>
        <v>290.18000000000006</v>
      </c>
    </row>
    <row r="9" spans="2:15">
      <c r="B9" s="1">
        <v>42788</v>
      </c>
      <c r="C9" s="24" t="s">
        <v>96</v>
      </c>
      <c r="E9" s="2"/>
      <c r="F9" s="2">
        <v>7.09</v>
      </c>
      <c r="G9" s="14">
        <f t="shared" si="0"/>
        <v>552.58999999999935</v>
      </c>
      <c r="H9" s="2"/>
      <c r="I9" s="10"/>
      <c r="J9" s="1">
        <v>42788</v>
      </c>
      <c r="K9" s="24" t="s">
        <v>96</v>
      </c>
      <c r="M9" s="2"/>
      <c r="N9" s="2">
        <v>7.09</v>
      </c>
      <c r="O9" s="2">
        <f t="shared" si="1"/>
        <v>283.09000000000009</v>
      </c>
    </row>
    <row r="10" spans="2:15">
      <c r="B10" s="1">
        <v>42788</v>
      </c>
      <c r="C10" s="24" t="s">
        <v>97</v>
      </c>
      <c r="E10" s="25"/>
      <c r="F10" s="2">
        <v>7.3</v>
      </c>
      <c r="G10" s="14">
        <f t="shared" si="0"/>
        <v>545.2899999999994</v>
      </c>
      <c r="H10" s="2"/>
      <c r="I10" s="10"/>
      <c r="J10" s="1">
        <v>42788</v>
      </c>
      <c r="K10" s="24" t="s">
        <v>97</v>
      </c>
      <c r="M10" s="25"/>
      <c r="N10" s="2">
        <v>7.3</v>
      </c>
      <c r="O10" s="2">
        <f t="shared" si="1"/>
        <v>275.79000000000008</v>
      </c>
    </row>
    <row r="11" spans="2:15">
      <c r="B11" s="1">
        <v>42788</v>
      </c>
      <c r="C11" s="24" t="s">
        <v>98</v>
      </c>
      <c r="E11" s="2"/>
      <c r="F11" s="2">
        <v>18.84</v>
      </c>
      <c r="G11" s="14">
        <f>G10+E11-F11</f>
        <v>526.44999999999936</v>
      </c>
      <c r="H11" s="2"/>
      <c r="I11" s="10"/>
      <c r="J11" s="1">
        <v>42788</v>
      </c>
      <c r="K11" s="24" t="s">
        <v>98</v>
      </c>
      <c r="M11" s="2"/>
      <c r="N11" s="2">
        <v>18.84</v>
      </c>
      <c r="O11" s="2">
        <f t="shared" si="1"/>
        <v>256.9500000000001</v>
      </c>
    </row>
    <row r="12" spans="2:15">
      <c r="B12" s="1">
        <v>42892</v>
      </c>
      <c r="C12" s="24" t="s">
        <v>99</v>
      </c>
      <c r="E12" s="2"/>
      <c r="F12" s="2">
        <v>2.11</v>
      </c>
      <c r="G12" s="14">
        <f t="shared" si="0"/>
        <v>524.33999999999935</v>
      </c>
      <c r="H12" s="2"/>
      <c r="I12" s="10"/>
      <c r="J12" s="1"/>
      <c r="K12" s="24"/>
      <c r="M12" s="2"/>
      <c r="O12" s="2">
        <f t="shared" si="1"/>
        <v>256.9500000000001</v>
      </c>
    </row>
    <row r="13" spans="2:15">
      <c r="B13" s="1">
        <v>43028</v>
      </c>
      <c r="C13" s="24" t="s">
        <v>100</v>
      </c>
      <c r="E13" s="2"/>
      <c r="F13" s="2">
        <v>12.7</v>
      </c>
      <c r="G13" s="14">
        <f t="shared" si="0"/>
        <v>511.63999999999936</v>
      </c>
      <c r="H13" s="2"/>
      <c r="I13" s="10"/>
      <c r="J13" s="1">
        <v>43028</v>
      </c>
      <c r="K13" s="24" t="s">
        <v>100</v>
      </c>
      <c r="M13" s="2"/>
      <c r="N13" s="2">
        <v>12.7</v>
      </c>
      <c r="O13" s="2">
        <f t="shared" si="1"/>
        <v>244.25000000000011</v>
      </c>
    </row>
    <row r="14" spans="2:15">
      <c r="B14" s="1"/>
      <c r="C14" s="24"/>
      <c r="E14" s="2"/>
      <c r="F14" s="2"/>
      <c r="G14" s="14">
        <f t="shared" si="0"/>
        <v>511.63999999999936</v>
      </c>
      <c r="H14" s="2"/>
      <c r="I14" s="10"/>
      <c r="M14" s="2"/>
      <c r="N14" s="2"/>
      <c r="O14" s="2">
        <f t="shared" si="1"/>
        <v>244.25000000000011</v>
      </c>
    </row>
    <row r="15" spans="2:15">
      <c r="B15" s="1"/>
      <c r="C15" s="24"/>
      <c r="E15" s="2"/>
      <c r="F15" s="2"/>
      <c r="G15" s="14">
        <f t="shared" si="0"/>
        <v>511.63999999999936</v>
      </c>
      <c r="H15" s="2"/>
      <c r="I15" s="10"/>
      <c r="M15" s="2"/>
      <c r="N15" s="2"/>
      <c r="O15" s="2">
        <f t="shared" si="1"/>
        <v>244.25000000000011</v>
      </c>
    </row>
    <row r="16" spans="2:15">
      <c r="B16" s="1"/>
      <c r="C16" s="24"/>
      <c r="E16" s="2"/>
      <c r="F16" s="2"/>
      <c r="G16" s="14">
        <f t="shared" si="0"/>
        <v>511.63999999999936</v>
      </c>
      <c r="H16" s="2"/>
      <c r="I16" s="10"/>
      <c r="M16" s="2"/>
      <c r="N16" s="2"/>
      <c r="O16" s="2">
        <f t="shared" si="1"/>
        <v>244.25000000000011</v>
      </c>
    </row>
    <row r="17" spans="2:15">
      <c r="B17" s="6"/>
      <c r="C17" s="24"/>
      <c r="E17" s="2"/>
      <c r="F17" s="2"/>
      <c r="G17" s="14">
        <f t="shared" si="0"/>
        <v>511.63999999999936</v>
      </c>
      <c r="H17" s="2"/>
      <c r="I17" s="10"/>
      <c r="M17" s="2"/>
      <c r="N17" s="2"/>
      <c r="O17" s="2">
        <f t="shared" si="1"/>
        <v>244.25000000000011</v>
      </c>
    </row>
    <row r="18" spans="2:15">
      <c r="B18" s="6"/>
      <c r="C18" s="24"/>
      <c r="E18" s="2"/>
      <c r="F18" s="2"/>
      <c r="G18" s="14">
        <f t="shared" si="0"/>
        <v>511.63999999999936</v>
      </c>
      <c r="H18" s="2"/>
      <c r="I18" s="10"/>
      <c r="M18" s="2"/>
      <c r="N18" s="2"/>
      <c r="O18" s="2">
        <f t="shared" si="1"/>
        <v>244.25000000000011</v>
      </c>
    </row>
    <row r="19" spans="2:15">
      <c r="B19" s="6"/>
      <c r="C19" s="24"/>
      <c r="E19" s="2"/>
      <c r="F19" s="2"/>
      <c r="G19" s="14">
        <f t="shared" si="0"/>
        <v>511.63999999999936</v>
      </c>
      <c r="H19" s="2"/>
      <c r="I19" s="10"/>
      <c r="M19" s="2"/>
      <c r="N19" s="2"/>
      <c r="O19" s="2">
        <f t="shared" si="1"/>
        <v>244.25000000000011</v>
      </c>
    </row>
    <row r="20" spans="2:15">
      <c r="B20" s="6"/>
      <c r="C20" s="24"/>
      <c r="E20" s="2"/>
      <c r="F20" s="2"/>
      <c r="G20" s="14">
        <f t="shared" si="0"/>
        <v>511.63999999999936</v>
      </c>
      <c r="H20" s="2"/>
      <c r="I20" s="10"/>
      <c r="J20" s="6"/>
      <c r="K20" s="24"/>
      <c r="M20" s="2"/>
      <c r="N20" s="2"/>
      <c r="O20" s="2">
        <f t="shared" si="1"/>
        <v>244.25000000000011</v>
      </c>
    </row>
    <row r="21" spans="2:15">
      <c r="B21" s="6"/>
      <c r="C21" s="24"/>
      <c r="E21" s="2"/>
      <c r="F21" s="2"/>
      <c r="G21" s="14">
        <f t="shared" si="0"/>
        <v>511.63999999999936</v>
      </c>
      <c r="H21" s="2"/>
      <c r="I21" s="10"/>
      <c r="J21" s="6"/>
      <c r="K21" s="24"/>
      <c r="M21" s="2"/>
      <c r="N21" s="2"/>
      <c r="O21" s="2">
        <f t="shared" si="1"/>
        <v>244.25000000000011</v>
      </c>
    </row>
    <row r="22" spans="2:15">
      <c r="B22" s="6"/>
      <c r="C22" s="22"/>
      <c r="E22" s="2"/>
      <c r="F22" s="2"/>
      <c r="G22" s="14">
        <f t="shared" si="0"/>
        <v>511.63999999999936</v>
      </c>
      <c r="H22" s="2"/>
      <c r="I22" s="10"/>
      <c r="M22" s="2"/>
      <c r="N22" s="2"/>
      <c r="O22" s="2">
        <f t="shared" si="1"/>
        <v>244.25000000000011</v>
      </c>
    </row>
    <row r="23" spans="2:15">
      <c r="B23" s="6"/>
      <c r="C23" s="22"/>
      <c r="E23" s="2"/>
      <c r="F23" s="2"/>
      <c r="G23" s="14">
        <f t="shared" si="0"/>
        <v>511.63999999999936</v>
      </c>
      <c r="H23" s="2"/>
      <c r="I23" s="23"/>
      <c r="M23" s="2"/>
      <c r="N23" s="2"/>
      <c r="O23" s="2">
        <f t="shared" si="1"/>
        <v>244.25000000000011</v>
      </c>
    </row>
    <row r="24" spans="2:15">
      <c r="B24" s="6"/>
      <c r="C24" s="22"/>
      <c r="E24" s="2"/>
      <c r="F24" s="2"/>
      <c r="G24" s="14">
        <f t="shared" si="0"/>
        <v>511.63999999999936</v>
      </c>
      <c r="H24" s="2"/>
      <c r="I24" s="12"/>
      <c r="J24" s="6"/>
      <c r="M24" s="2"/>
      <c r="N24" s="2"/>
      <c r="O24" s="2">
        <f t="shared" si="1"/>
        <v>244.25000000000011</v>
      </c>
    </row>
    <row r="25" spans="2:15">
      <c r="B25" s="6"/>
      <c r="C25" s="22"/>
      <c r="E25" s="2"/>
      <c r="F25" s="2"/>
      <c r="G25" s="14">
        <f t="shared" si="0"/>
        <v>511.63999999999936</v>
      </c>
      <c r="H25" s="2"/>
      <c r="I25" s="12"/>
      <c r="M25" s="2"/>
      <c r="N25" s="2"/>
      <c r="O25" s="2">
        <f t="shared" si="1"/>
        <v>244.25000000000011</v>
      </c>
    </row>
    <row r="26" spans="2:15">
      <c r="B26" s="6"/>
      <c r="C26" s="22"/>
      <c r="E26" s="2"/>
      <c r="F26" s="2"/>
      <c r="G26" s="14">
        <f t="shared" si="0"/>
        <v>511.63999999999936</v>
      </c>
      <c r="H26" s="2"/>
      <c r="I26" s="12"/>
      <c r="M26" s="2"/>
      <c r="N26" s="2"/>
      <c r="O26" s="2">
        <f t="shared" si="1"/>
        <v>244.25000000000011</v>
      </c>
    </row>
    <row r="27" spans="2:15">
      <c r="B27" s="6"/>
      <c r="C27" s="22"/>
      <c r="E27" s="2"/>
      <c r="F27" s="2"/>
      <c r="G27" s="14">
        <f t="shared" si="0"/>
        <v>511.63999999999936</v>
      </c>
      <c r="H27" s="2"/>
      <c r="I27" s="12"/>
      <c r="M27" s="2"/>
      <c r="N27" s="2"/>
      <c r="O27" s="2">
        <f t="shared" si="1"/>
        <v>244.25000000000011</v>
      </c>
    </row>
    <row r="28" spans="2:15">
      <c r="B28" s="6"/>
      <c r="C28" s="22"/>
      <c r="E28" s="2"/>
      <c r="F28" s="2"/>
      <c r="G28" s="14">
        <f t="shared" si="0"/>
        <v>511.63999999999936</v>
      </c>
      <c r="H28" s="2"/>
      <c r="I28" s="12"/>
      <c r="M28" s="2"/>
      <c r="N28" s="2"/>
      <c r="O28" s="2">
        <f t="shared" si="1"/>
        <v>244.25000000000011</v>
      </c>
    </row>
    <row r="29" spans="2:15">
      <c r="B29" s="6"/>
      <c r="C29" s="22"/>
      <c r="E29" s="2"/>
      <c r="F29" s="2"/>
      <c r="G29" s="14">
        <f t="shared" si="0"/>
        <v>511.63999999999936</v>
      </c>
      <c r="H29" s="2"/>
      <c r="I29" s="12"/>
      <c r="J29" s="6"/>
      <c r="M29" s="2"/>
      <c r="N29" s="2"/>
      <c r="O29" s="2">
        <f t="shared" si="1"/>
        <v>244.25000000000011</v>
      </c>
    </row>
    <row r="30" spans="2:15">
      <c r="B30" s="6"/>
      <c r="C30" s="22"/>
      <c r="E30" s="2"/>
      <c r="F30" s="2"/>
      <c r="G30" s="14">
        <f t="shared" si="0"/>
        <v>511.63999999999936</v>
      </c>
      <c r="H30" s="2"/>
      <c r="I30" s="12"/>
      <c r="M30" s="2"/>
      <c r="N30" s="2"/>
      <c r="O30" s="2">
        <f t="shared" si="1"/>
        <v>244.25000000000011</v>
      </c>
    </row>
    <row r="31" spans="2:15">
      <c r="B31" s="6"/>
      <c r="C31" s="22"/>
      <c r="E31" s="2"/>
      <c r="F31" s="2"/>
      <c r="G31" s="14">
        <f t="shared" si="0"/>
        <v>511.63999999999936</v>
      </c>
      <c r="H31" s="2"/>
      <c r="I31" s="12"/>
      <c r="M31" s="2"/>
      <c r="N31" s="2"/>
      <c r="O31" s="2">
        <f t="shared" si="1"/>
        <v>244.25000000000011</v>
      </c>
    </row>
    <row r="32" spans="2:15">
      <c r="B32" s="6"/>
      <c r="C32" s="22"/>
      <c r="E32" s="2"/>
      <c r="F32" s="2"/>
      <c r="G32" s="14">
        <f t="shared" si="0"/>
        <v>511.63999999999936</v>
      </c>
      <c r="H32" s="2"/>
      <c r="I32" s="12"/>
      <c r="M32" s="2"/>
      <c r="N32" s="2"/>
      <c r="O32" s="2">
        <f t="shared" si="1"/>
        <v>244.25000000000011</v>
      </c>
    </row>
    <row r="33" spans="2:15">
      <c r="B33" s="6"/>
      <c r="C33" s="22"/>
      <c r="E33" s="2"/>
      <c r="F33" s="2"/>
      <c r="G33" s="14">
        <f t="shared" si="0"/>
        <v>511.63999999999936</v>
      </c>
      <c r="H33" s="2"/>
      <c r="I33" s="12"/>
      <c r="M33" s="2"/>
      <c r="N33" s="2"/>
      <c r="O33" s="2">
        <f t="shared" si="1"/>
        <v>244.25000000000011</v>
      </c>
    </row>
    <row r="34" spans="2:15">
      <c r="B34" s="6"/>
      <c r="C34" s="22"/>
      <c r="E34" s="2"/>
      <c r="F34" s="2"/>
      <c r="G34" s="14">
        <f t="shared" si="0"/>
        <v>511.63999999999936</v>
      </c>
      <c r="H34" s="2"/>
      <c r="I34" s="12"/>
      <c r="M34" s="2"/>
      <c r="N34" s="2"/>
      <c r="O34" s="2">
        <f t="shared" si="1"/>
        <v>244.25000000000011</v>
      </c>
    </row>
    <row r="35" spans="2:15">
      <c r="B35" s="6"/>
      <c r="C35" s="22"/>
      <c r="E35" s="2"/>
      <c r="F35" s="2"/>
      <c r="G35" s="14">
        <f t="shared" si="0"/>
        <v>511.63999999999936</v>
      </c>
      <c r="H35" s="2"/>
      <c r="I35" s="12"/>
      <c r="J35" s="6"/>
      <c r="M35" s="2"/>
      <c r="N35" s="2"/>
      <c r="O35" s="2">
        <f t="shared" si="1"/>
        <v>244.25000000000011</v>
      </c>
    </row>
    <row r="36" spans="2:15">
      <c r="B36" s="6"/>
      <c r="E36" s="2"/>
      <c r="F36" s="2"/>
      <c r="G36" s="14">
        <f t="shared" si="0"/>
        <v>511.63999999999936</v>
      </c>
      <c r="H36" s="2"/>
      <c r="I36" s="12"/>
      <c r="J36" s="6"/>
      <c r="M36" s="2"/>
      <c r="N36" s="2"/>
      <c r="O36" s="2">
        <f t="shared" si="1"/>
        <v>244.25000000000011</v>
      </c>
    </row>
    <row r="37" spans="2:15">
      <c r="B37" s="6"/>
      <c r="E37" s="2"/>
      <c r="F37" s="2"/>
      <c r="G37" s="14">
        <f t="shared" si="0"/>
        <v>511.63999999999936</v>
      </c>
      <c r="H37" s="2"/>
      <c r="I37" s="12"/>
      <c r="J37" s="6"/>
      <c r="M37" s="2"/>
      <c r="N37" s="2"/>
      <c r="O37" s="2">
        <f t="shared" si="1"/>
        <v>244.25000000000011</v>
      </c>
    </row>
    <row r="38" spans="2:15">
      <c r="B38" s="6"/>
      <c r="E38" s="2"/>
      <c r="F38" s="2"/>
      <c r="G38" s="14">
        <f t="shared" si="0"/>
        <v>511.63999999999936</v>
      </c>
      <c r="H38" s="2"/>
      <c r="I38" s="12"/>
      <c r="J38" s="6"/>
      <c r="M38" s="2"/>
      <c r="N38" s="2"/>
      <c r="O38" s="2">
        <f t="shared" si="1"/>
        <v>244.25000000000011</v>
      </c>
    </row>
    <row r="39" spans="2:15">
      <c r="B39" s="6"/>
      <c r="E39" s="2"/>
      <c r="F39" s="2"/>
      <c r="G39" s="14">
        <f t="shared" si="0"/>
        <v>511.63999999999936</v>
      </c>
      <c r="H39" s="2"/>
      <c r="I39" s="12"/>
      <c r="J39" s="6"/>
      <c r="M39" s="2"/>
      <c r="N39" s="2"/>
      <c r="O39" s="2">
        <f t="shared" si="1"/>
        <v>244.25000000000011</v>
      </c>
    </row>
  </sheetData>
  <mergeCells count="2">
    <mergeCell ref="B2:I2"/>
    <mergeCell ref="J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O32"/>
  <sheetViews>
    <sheetView workbookViewId="0">
      <selection activeCell="D7" sqref="D7"/>
    </sheetView>
  </sheetViews>
  <sheetFormatPr defaultRowHeight="14.5"/>
  <cols>
    <col min="2" max="2" width="10" bestFit="1" customWidth="1"/>
    <col min="3" max="3" width="41.1796875" bestFit="1" customWidth="1"/>
    <col min="9" max="9" width="7.1796875" bestFit="1" customWidth="1"/>
    <col min="10" max="10" width="9.7265625" bestFit="1" customWidth="1"/>
    <col min="11" max="11" width="37.1796875" bestFit="1" customWidth="1"/>
  </cols>
  <sheetData>
    <row r="2" spans="2:15" ht="15" thickBot="1">
      <c r="E2" s="2"/>
      <c r="F2" s="2"/>
      <c r="I2" s="10"/>
      <c r="M2" s="2"/>
      <c r="N2" s="2"/>
      <c r="O2" s="2"/>
    </row>
    <row r="3" spans="2:15" ht="15" thickBot="1">
      <c r="B3" s="34" t="s">
        <v>68</v>
      </c>
      <c r="C3" s="35"/>
      <c r="D3" s="35"/>
      <c r="E3" s="35"/>
      <c r="F3" s="35"/>
      <c r="G3" s="35"/>
      <c r="H3" s="35"/>
      <c r="I3" s="33"/>
      <c r="J3" s="36" t="s">
        <v>55</v>
      </c>
      <c r="K3" s="37"/>
      <c r="L3" s="37"/>
      <c r="M3" s="37"/>
      <c r="N3" s="37"/>
      <c r="O3" s="38"/>
    </row>
    <row r="4" spans="2:15">
      <c r="B4" s="3" t="s">
        <v>0</v>
      </c>
      <c r="C4" s="4" t="s">
        <v>1</v>
      </c>
      <c r="D4" s="4" t="s">
        <v>2</v>
      </c>
      <c r="E4" s="5" t="s">
        <v>3</v>
      </c>
      <c r="F4" s="5" t="s">
        <v>4</v>
      </c>
      <c r="G4" s="13" t="s">
        <v>5</v>
      </c>
      <c r="H4" s="9"/>
      <c r="I4" s="11" t="s">
        <v>56</v>
      </c>
      <c r="J4" s="7" t="s">
        <v>0</v>
      </c>
      <c r="K4" s="8" t="s">
        <v>1</v>
      </c>
      <c r="L4" s="8" t="s">
        <v>2</v>
      </c>
      <c r="M4" s="9" t="s">
        <v>3</v>
      </c>
      <c r="N4" s="9" t="s">
        <v>4</v>
      </c>
      <c r="O4" s="9" t="s">
        <v>5</v>
      </c>
    </row>
    <row r="5" spans="2:15">
      <c r="B5" s="18">
        <v>43101</v>
      </c>
      <c r="C5" s="19" t="s">
        <v>101</v>
      </c>
      <c r="D5" s="19"/>
      <c r="E5" s="20"/>
      <c r="F5" s="20"/>
      <c r="G5" s="14">
        <v>511.64</v>
      </c>
      <c r="H5" s="20"/>
      <c r="I5" s="21"/>
      <c r="J5" s="18">
        <v>43101</v>
      </c>
      <c r="K5" s="19" t="s">
        <v>101</v>
      </c>
      <c r="L5" s="19"/>
      <c r="M5" s="20"/>
      <c r="N5" s="20"/>
      <c r="O5" s="20">
        <v>244.25</v>
      </c>
    </row>
    <row r="6" spans="2:15">
      <c r="B6" s="1">
        <v>43101</v>
      </c>
      <c r="C6" s="22" t="s">
        <v>73</v>
      </c>
      <c r="E6" s="2"/>
      <c r="F6" s="2"/>
      <c r="G6" s="14">
        <f>G5+E6-F6</f>
        <v>511.64</v>
      </c>
      <c r="H6" s="2"/>
      <c r="I6" s="10"/>
      <c r="J6" s="1">
        <v>43101</v>
      </c>
      <c r="K6" t="s">
        <v>73</v>
      </c>
      <c r="M6" s="2"/>
      <c r="N6" s="2"/>
      <c r="O6" s="2">
        <f>O5+M6-N6</f>
        <v>244.25</v>
      </c>
    </row>
    <row r="7" spans="2:15">
      <c r="B7" s="1">
        <v>43158</v>
      </c>
      <c r="C7" s="24" t="s">
        <v>102</v>
      </c>
      <c r="E7" s="2"/>
      <c r="F7" s="2">
        <v>250</v>
      </c>
      <c r="G7" s="14">
        <f t="shared" ref="G7:G32" si="0">G6+E7-F7</f>
        <v>261.64</v>
      </c>
      <c r="H7" s="2"/>
      <c r="I7" s="10"/>
      <c r="M7" s="2"/>
      <c r="N7" s="2"/>
      <c r="O7" s="2">
        <f t="shared" ref="O7:O32" si="1">O6+M7-N7</f>
        <v>244.25</v>
      </c>
    </row>
    <row r="8" spans="2:15">
      <c r="B8" s="1">
        <v>43172</v>
      </c>
      <c r="C8" s="24" t="s">
        <v>103</v>
      </c>
      <c r="E8" s="2">
        <v>250</v>
      </c>
      <c r="F8" s="2"/>
      <c r="G8" s="14">
        <f t="shared" si="0"/>
        <v>511.64</v>
      </c>
      <c r="H8" s="2"/>
      <c r="I8" s="10"/>
      <c r="M8" s="2"/>
      <c r="N8" s="2"/>
      <c r="O8" s="2">
        <f t="shared" si="1"/>
        <v>244.25</v>
      </c>
    </row>
    <row r="9" spans="2:15">
      <c r="B9" s="1">
        <v>43360</v>
      </c>
      <c r="C9" s="24" t="s">
        <v>104</v>
      </c>
      <c r="E9" s="2"/>
      <c r="F9" s="2">
        <v>58.07</v>
      </c>
      <c r="G9" s="14">
        <f t="shared" si="0"/>
        <v>453.57</v>
      </c>
      <c r="H9" s="2"/>
      <c r="I9" s="10"/>
      <c r="M9" s="2"/>
      <c r="N9" s="2"/>
      <c r="O9" s="2">
        <f t="shared" si="1"/>
        <v>244.25</v>
      </c>
    </row>
    <row r="10" spans="2:15">
      <c r="B10" s="6">
        <v>43360</v>
      </c>
      <c r="C10" s="24" t="s">
        <v>105</v>
      </c>
      <c r="E10" s="2"/>
      <c r="F10" s="2">
        <v>21.19</v>
      </c>
      <c r="G10" s="14">
        <f t="shared" si="0"/>
        <v>432.38</v>
      </c>
      <c r="H10" s="2"/>
      <c r="I10" s="10"/>
      <c r="M10" s="2"/>
      <c r="N10" s="2"/>
      <c r="O10" s="2">
        <f t="shared" si="1"/>
        <v>244.25</v>
      </c>
    </row>
    <row r="11" spans="2:15">
      <c r="B11" s="6">
        <v>43404</v>
      </c>
      <c r="C11" s="24" t="s">
        <v>106</v>
      </c>
      <c r="E11" s="2"/>
      <c r="F11" s="2">
        <v>7.41</v>
      </c>
      <c r="G11" s="14">
        <f t="shared" si="0"/>
        <v>424.96999999999997</v>
      </c>
      <c r="H11" s="2"/>
      <c r="I11" s="10"/>
      <c r="M11" s="2"/>
      <c r="N11" s="2"/>
      <c r="O11" s="2">
        <f t="shared" si="1"/>
        <v>244.25</v>
      </c>
    </row>
    <row r="12" spans="2:15">
      <c r="B12" s="6">
        <v>43417</v>
      </c>
      <c r="C12" s="24" t="s">
        <v>107</v>
      </c>
      <c r="E12" s="2">
        <v>400</v>
      </c>
      <c r="F12" s="2"/>
      <c r="G12" s="14">
        <f t="shared" si="0"/>
        <v>824.97</v>
      </c>
      <c r="H12" s="2"/>
      <c r="I12" s="10"/>
      <c r="M12" s="2"/>
      <c r="N12" s="2"/>
      <c r="O12" s="2">
        <f t="shared" si="1"/>
        <v>244.25</v>
      </c>
    </row>
    <row r="13" spans="2:15">
      <c r="B13" s="6">
        <v>43417</v>
      </c>
      <c r="C13" s="24" t="s">
        <v>108</v>
      </c>
      <c r="E13" s="2">
        <v>200</v>
      </c>
      <c r="F13" s="2"/>
      <c r="G13" s="14">
        <f t="shared" si="0"/>
        <v>1024.97</v>
      </c>
      <c r="H13" s="2"/>
      <c r="I13" s="10"/>
      <c r="J13" s="6"/>
      <c r="K13" s="24"/>
      <c r="M13" s="2"/>
      <c r="N13" s="2"/>
      <c r="O13" s="2">
        <f t="shared" si="1"/>
        <v>244.25</v>
      </c>
    </row>
    <row r="14" spans="2:15">
      <c r="B14" s="6">
        <v>43437</v>
      </c>
      <c r="C14" s="24" t="s">
        <v>109</v>
      </c>
      <c r="E14" s="2"/>
      <c r="F14" s="2">
        <v>10.34</v>
      </c>
      <c r="G14" s="14">
        <f t="shared" si="0"/>
        <v>1014.63</v>
      </c>
      <c r="H14" s="2"/>
      <c r="I14" s="10"/>
      <c r="J14" s="6"/>
      <c r="K14" s="24"/>
      <c r="M14" s="2"/>
      <c r="N14" s="2"/>
      <c r="O14" s="2">
        <f t="shared" si="1"/>
        <v>244.25</v>
      </c>
    </row>
    <row r="15" spans="2:15">
      <c r="B15" s="6">
        <v>43441</v>
      </c>
      <c r="C15" s="24" t="s">
        <v>110</v>
      </c>
      <c r="E15" s="2"/>
      <c r="F15" s="2">
        <v>300</v>
      </c>
      <c r="G15" s="14">
        <f t="shared" si="0"/>
        <v>714.63</v>
      </c>
      <c r="H15" s="2"/>
      <c r="I15" s="10"/>
      <c r="M15" s="2"/>
      <c r="N15" s="2"/>
      <c r="O15" s="2">
        <f t="shared" si="1"/>
        <v>244.25</v>
      </c>
    </row>
    <row r="16" spans="2:15">
      <c r="B16" s="6">
        <v>43441</v>
      </c>
      <c r="C16" s="24" t="s">
        <v>111</v>
      </c>
      <c r="E16" s="2"/>
      <c r="F16" s="2">
        <v>300</v>
      </c>
      <c r="G16" s="14">
        <f t="shared" si="0"/>
        <v>414.63</v>
      </c>
      <c r="H16" s="2"/>
      <c r="I16" s="23"/>
      <c r="M16" s="2"/>
      <c r="N16" s="2"/>
      <c r="O16" s="2">
        <f t="shared" si="1"/>
        <v>244.25</v>
      </c>
    </row>
    <row r="17" spans="2:15">
      <c r="B17" s="6"/>
      <c r="C17" s="22"/>
      <c r="E17" s="2"/>
      <c r="F17" s="2"/>
      <c r="G17" s="14">
        <f t="shared" si="0"/>
        <v>414.63</v>
      </c>
      <c r="H17" s="2"/>
      <c r="I17" s="12"/>
      <c r="J17" s="6"/>
      <c r="M17" s="2"/>
      <c r="N17" s="2"/>
      <c r="O17" s="2">
        <f t="shared" si="1"/>
        <v>244.25</v>
      </c>
    </row>
    <row r="18" spans="2:15">
      <c r="B18" s="6"/>
      <c r="C18" s="22"/>
      <c r="E18" s="2"/>
      <c r="F18" s="2"/>
      <c r="G18" s="14">
        <f t="shared" si="0"/>
        <v>414.63</v>
      </c>
      <c r="H18" s="2"/>
      <c r="I18" s="12"/>
      <c r="M18" s="2"/>
      <c r="N18" s="2"/>
      <c r="O18" s="2">
        <f t="shared" si="1"/>
        <v>244.25</v>
      </c>
    </row>
    <row r="19" spans="2:15">
      <c r="B19" s="6"/>
      <c r="C19" s="22"/>
      <c r="E19" s="2"/>
      <c r="F19" s="2"/>
      <c r="G19" s="14">
        <f t="shared" si="0"/>
        <v>414.63</v>
      </c>
      <c r="H19" s="2"/>
      <c r="I19" s="12"/>
      <c r="M19" s="2"/>
      <c r="N19" s="2"/>
      <c r="O19" s="2">
        <f t="shared" si="1"/>
        <v>244.25</v>
      </c>
    </row>
    <row r="20" spans="2:15">
      <c r="B20" s="6"/>
      <c r="C20" s="22"/>
      <c r="E20" s="2"/>
      <c r="F20" s="2"/>
      <c r="G20" s="14">
        <f t="shared" si="0"/>
        <v>414.63</v>
      </c>
      <c r="H20" s="2"/>
      <c r="I20" s="12"/>
      <c r="M20" s="2"/>
      <c r="N20" s="2"/>
      <c r="O20" s="2">
        <f t="shared" si="1"/>
        <v>244.25</v>
      </c>
    </row>
    <row r="21" spans="2:15">
      <c r="B21" s="6"/>
      <c r="C21" s="22"/>
      <c r="E21" s="2"/>
      <c r="F21" s="2"/>
      <c r="G21" s="14">
        <f t="shared" si="0"/>
        <v>414.63</v>
      </c>
      <c r="H21" s="2"/>
      <c r="I21" s="12"/>
      <c r="M21" s="2"/>
      <c r="N21" s="2"/>
      <c r="O21" s="2">
        <f t="shared" si="1"/>
        <v>244.25</v>
      </c>
    </row>
    <row r="22" spans="2:15">
      <c r="B22" s="6"/>
      <c r="C22" s="22"/>
      <c r="E22" s="2"/>
      <c r="F22" s="2"/>
      <c r="G22" s="14">
        <f t="shared" si="0"/>
        <v>414.63</v>
      </c>
      <c r="H22" s="2"/>
      <c r="I22" s="12"/>
      <c r="J22" s="6"/>
      <c r="M22" s="2"/>
      <c r="N22" s="2"/>
      <c r="O22" s="2">
        <f t="shared" si="1"/>
        <v>244.25</v>
      </c>
    </row>
    <row r="23" spans="2:15">
      <c r="B23" s="6"/>
      <c r="C23" s="22"/>
      <c r="E23" s="2"/>
      <c r="F23" s="2"/>
      <c r="G23" s="14">
        <f t="shared" si="0"/>
        <v>414.63</v>
      </c>
      <c r="H23" s="2"/>
      <c r="I23" s="12"/>
      <c r="M23" s="2"/>
      <c r="N23" s="2"/>
      <c r="O23" s="2">
        <f t="shared" si="1"/>
        <v>244.25</v>
      </c>
    </row>
    <row r="24" spans="2:15">
      <c r="B24" s="6"/>
      <c r="C24" s="22"/>
      <c r="E24" s="2"/>
      <c r="F24" s="2"/>
      <c r="G24" s="14">
        <f t="shared" si="0"/>
        <v>414.63</v>
      </c>
      <c r="H24" s="2"/>
      <c r="I24" s="12"/>
      <c r="M24" s="2"/>
      <c r="N24" s="2"/>
      <c r="O24" s="2">
        <f t="shared" si="1"/>
        <v>244.25</v>
      </c>
    </row>
    <row r="25" spans="2:15">
      <c r="B25" s="6"/>
      <c r="C25" s="22"/>
      <c r="E25" s="2"/>
      <c r="F25" s="2"/>
      <c r="G25" s="14">
        <f t="shared" si="0"/>
        <v>414.63</v>
      </c>
      <c r="H25" s="2"/>
      <c r="I25" s="12"/>
      <c r="M25" s="2"/>
      <c r="N25" s="2"/>
      <c r="O25" s="2">
        <f t="shared" si="1"/>
        <v>244.25</v>
      </c>
    </row>
    <row r="26" spans="2:15">
      <c r="B26" s="6"/>
      <c r="C26" s="22"/>
      <c r="E26" s="2"/>
      <c r="F26" s="2"/>
      <c r="G26" s="14">
        <f t="shared" si="0"/>
        <v>414.63</v>
      </c>
      <c r="H26" s="2"/>
      <c r="I26" s="12"/>
      <c r="M26" s="2"/>
      <c r="N26" s="2"/>
      <c r="O26" s="2">
        <f t="shared" si="1"/>
        <v>244.25</v>
      </c>
    </row>
    <row r="27" spans="2:15">
      <c r="B27" s="6"/>
      <c r="C27" s="22"/>
      <c r="E27" s="2"/>
      <c r="F27" s="2"/>
      <c r="G27" s="14">
        <f t="shared" si="0"/>
        <v>414.63</v>
      </c>
      <c r="H27" s="2"/>
      <c r="I27" s="12"/>
      <c r="M27" s="2"/>
      <c r="N27" s="2"/>
      <c r="O27" s="2">
        <f t="shared" si="1"/>
        <v>244.25</v>
      </c>
    </row>
    <row r="28" spans="2:15">
      <c r="B28" s="6"/>
      <c r="C28" s="22"/>
      <c r="E28" s="2"/>
      <c r="F28" s="2"/>
      <c r="G28" s="14">
        <f t="shared" si="0"/>
        <v>414.63</v>
      </c>
      <c r="H28" s="2"/>
      <c r="I28" s="12"/>
      <c r="J28" s="6"/>
      <c r="M28" s="2"/>
      <c r="N28" s="2"/>
      <c r="O28" s="2">
        <f t="shared" si="1"/>
        <v>244.25</v>
      </c>
    </row>
    <row r="29" spans="2:15">
      <c r="B29" s="6"/>
      <c r="E29" s="2"/>
      <c r="F29" s="2"/>
      <c r="G29" s="14">
        <f t="shared" si="0"/>
        <v>414.63</v>
      </c>
      <c r="H29" s="2"/>
      <c r="I29" s="12"/>
      <c r="J29" s="6"/>
      <c r="M29" s="2"/>
      <c r="N29" s="2"/>
      <c r="O29" s="2">
        <f t="shared" si="1"/>
        <v>244.25</v>
      </c>
    </row>
    <row r="30" spans="2:15">
      <c r="B30" s="6"/>
      <c r="E30" s="2"/>
      <c r="F30" s="2"/>
      <c r="G30" s="14">
        <f t="shared" si="0"/>
        <v>414.63</v>
      </c>
      <c r="H30" s="2"/>
      <c r="I30" s="12"/>
      <c r="J30" s="6"/>
      <c r="M30" s="2"/>
      <c r="N30" s="2"/>
      <c r="O30" s="2">
        <f t="shared" si="1"/>
        <v>244.25</v>
      </c>
    </row>
    <row r="31" spans="2:15">
      <c r="B31" s="6"/>
      <c r="E31" s="2"/>
      <c r="F31" s="2"/>
      <c r="G31" s="14">
        <f t="shared" si="0"/>
        <v>414.63</v>
      </c>
      <c r="H31" s="2"/>
      <c r="I31" s="12"/>
      <c r="J31" s="6"/>
      <c r="M31" s="2"/>
      <c r="N31" s="2"/>
      <c r="O31" s="2">
        <f t="shared" si="1"/>
        <v>244.25</v>
      </c>
    </row>
    <row r="32" spans="2:15">
      <c r="B32" s="6"/>
      <c r="E32" s="2"/>
      <c r="F32" s="2"/>
      <c r="G32" s="14">
        <f t="shared" si="0"/>
        <v>414.63</v>
      </c>
      <c r="H32" s="2"/>
      <c r="I32" s="12"/>
      <c r="J32" s="6"/>
      <c r="M32" s="2"/>
      <c r="N32" s="2"/>
      <c r="O32" s="2">
        <f t="shared" si="1"/>
        <v>244.25</v>
      </c>
    </row>
  </sheetData>
  <mergeCells count="2">
    <mergeCell ref="B3:I3"/>
    <mergeCell ref="J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G40"/>
  <sheetViews>
    <sheetView topLeftCell="A7" zoomScale="90" zoomScaleNormal="90" workbookViewId="0">
      <selection activeCell="B1" sqref="B1:G40"/>
    </sheetView>
  </sheetViews>
  <sheetFormatPr defaultRowHeight="14.5"/>
  <cols>
    <col min="2" max="2" width="10.453125" style="1" bestFit="1" customWidth="1"/>
    <col min="3" max="3" width="54.453125" customWidth="1"/>
    <col min="5" max="5" width="9.453125" style="2" bestFit="1" customWidth="1"/>
    <col min="6" max="6" width="12.1796875" style="2" bestFit="1" customWidth="1"/>
  </cols>
  <sheetData>
    <row r="1" spans="2:7" ht="15" thickBot="1">
      <c r="B1" s="31" t="s">
        <v>112</v>
      </c>
      <c r="C1" s="32"/>
      <c r="D1" s="32"/>
      <c r="E1" s="32"/>
      <c r="F1" s="32"/>
      <c r="G1" s="33"/>
    </row>
    <row r="2" spans="2:7">
      <c r="B2" s="7" t="s">
        <v>0</v>
      </c>
      <c r="C2" s="8" t="s">
        <v>1</v>
      </c>
      <c r="D2" s="8" t="s">
        <v>2</v>
      </c>
      <c r="E2" s="9" t="s">
        <v>3</v>
      </c>
      <c r="F2" s="9" t="s">
        <v>4</v>
      </c>
      <c r="G2" s="26" t="s">
        <v>5</v>
      </c>
    </row>
    <row r="3" spans="2:7">
      <c r="B3" s="1">
        <v>43466</v>
      </c>
      <c r="C3" s="24" t="s">
        <v>113</v>
      </c>
      <c r="G3" s="14">
        <v>414.63</v>
      </c>
    </row>
    <row r="4" spans="2:7">
      <c r="B4" s="1">
        <v>43466</v>
      </c>
      <c r="C4" s="24" t="s">
        <v>114</v>
      </c>
      <c r="G4" s="14">
        <f t="shared" ref="G4:G40" si="0">G3+E4-F4</f>
        <v>414.63</v>
      </c>
    </row>
    <row r="5" spans="2:7">
      <c r="B5" s="1">
        <v>43472</v>
      </c>
      <c r="C5" s="24" t="s">
        <v>115</v>
      </c>
      <c r="D5" t="s">
        <v>15</v>
      </c>
      <c r="F5" s="2">
        <v>241.46</v>
      </c>
      <c r="G5" s="14">
        <f t="shared" si="0"/>
        <v>173.17</v>
      </c>
    </row>
    <row r="6" spans="2:7">
      <c r="B6" s="1">
        <v>43473</v>
      </c>
      <c r="C6" s="24" t="s">
        <v>116</v>
      </c>
      <c r="D6" t="s">
        <v>9</v>
      </c>
      <c r="E6" s="2">
        <v>2000</v>
      </c>
      <c r="G6" s="14">
        <f t="shared" si="0"/>
        <v>2173.17</v>
      </c>
    </row>
    <row r="7" spans="2:7">
      <c r="B7" s="1">
        <v>43475</v>
      </c>
      <c r="C7" s="24" t="s">
        <v>117</v>
      </c>
      <c r="D7" t="s">
        <v>15</v>
      </c>
      <c r="F7" s="2">
        <v>39</v>
      </c>
      <c r="G7" s="14">
        <f t="shared" si="0"/>
        <v>2134.17</v>
      </c>
    </row>
    <row r="8" spans="2:7">
      <c r="B8" s="1">
        <v>43487</v>
      </c>
      <c r="C8" s="24" t="s">
        <v>118</v>
      </c>
      <c r="D8" t="s">
        <v>15</v>
      </c>
      <c r="F8" s="2">
        <v>10</v>
      </c>
      <c r="G8" s="14">
        <f t="shared" si="0"/>
        <v>2124.17</v>
      </c>
    </row>
    <row r="9" spans="2:7">
      <c r="B9" s="1">
        <v>43487</v>
      </c>
      <c r="C9" s="24" t="s">
        <v>121</v>
      </c>
      <c r="D9" t="s">
        <v>15</v>
      </c>
      <c r="F9" s="2">
        <v>15</v>
      </c>
      <c r="G9" s="14">
        <f t="shared" si="0"/>
        <v>2109.17</v>
      </c>
    </row>
    <row r="10" spans="2:7">
      <c r="B10" s="1">
        <v>43487</v>
      </c>
      <c r="C10" s="24" t="s">
        <v>123</v>
      </c>
      <c r="D10" t="s">
        <v>119</v>
      </c>
      <c r="F10" s="2">
        <v>221.74</v>
      </c>
      <c r="G10" s="14">
        <f t="shared" si="0"/>
        <v>1887.43</v>
      </c>
    </row>
    <row r="11" spans="2:7">
      <c r="B11" s="1">
        <v>43494</v>
      </c>
      <c r="C11" s="24" t="s">
        <v>120</v>
      </c>
      <c r="D11" t="s">
        <v>15</v>
      </c>
      <c r="F11" s="2">
        <v>52.25</v>
      </c>
      <c r="G11" s="14">
        <f t="shared" si="0"/>
        <v>1835.18</v>
      </c>
    </row>
    <row r="12" spans="2:7">
      <c r="B12" s="1">
        <v>43516</v>
      </c>
      <c r="C12" s="24" t="s">
        <v>122</v>
      </c>
      <c r="D12" t="s">
        <v>119</v>
      </c>
      <c r="E12" s="2">
        <v>280.45999999999998</v>
      </c>
      <c r="G12" s="14">
        <f t="shared" si="0"/>
        <v>2115.64</v>
      </c>
    </row>
    <row r="13" spans="2:7">
      <c r="B13" s="1">
        <v>43522</v>
      </c>
      <c r="C13" s="24" t="s">
        <v>124</v>
      </c>
      <c r="D13" t="s">
        <v>15</v>
      </c>
      <c r="F13" s="2">
        <v>233.09</v>
      </c>
      <c r="G13" s="14">
        <f t="shared" si="0"/>
        <v>1882.55</v>
      </c>
    </row>
    <row r="14" spans="2:7">
      <c r="B14" s="1">
        <v>43524</v>
      </c>
      <c r="C14" t="s">
        <v>125</v>
      </c>
      <c r="D14" t="s">
        <v>9</v>
      </c>
      <c r="F14" s="2">
        <v>250</v>
      </c>
      <c r="G14" s="14">
        <f t="shared" si="0"/>
        <v>1632.55</v>
      </c>
    </row>
    <row r="15" spans="2:7">
      <c r="B15" s="1">
        <v>43532</v>
      </c>
      <c r="C15" t="s">
        <v>126</v>
      </c>
      <c r="D15" t="s">
        <v>15</v>
      </c>
      <c r="F15" s="2">
        <v>10</v>
      </c>
      <c r="G15" s="14">
        <f t="shared" si="0"/>
        <v>1622.55</v>
      </c>
    </row>
    <row r="16" spans="2:7">
      <c r="B16" s="1">
        <v>43535</v>
      </c>
      <c r="C16" t="s">
        <v>126</v>
      </c>
      <c r="D16" t="s">
        <v>15</v>
      </c>
      <c r="F16" s="2">
        <v>4.3499999999999996</v>
      </c>
      <c r="G16" s="14">
        <f t="shared" si="0"/>
        <v>1618.2</v>
      </c>
    </row>
    <row r="17" spans="2:7">
      <c r="B17" s="1">
        <v>43544</v>
      </c>
      <c r="C17" t="s">
        <v>128</v>
      </c>
      <c r="D17" t="s">
        <v>15</v>
      </c>
      <c r="F17" s="2">
        <v>56</v>
      </c>
      <c r="G17" s="14">
        <f t="shared" si="0"/>
        <v>1562.2</v>
      </c>
    </row>
    <row r="18" spans="2:7">
      <c r="B18" s="1">
        <v>43577</v>
      </c>
      <c r="C18" t="s">
        <v>129</v>
      </c>
      <c r="D18" t="s">
        <v>15</v>
      </c>
      <c r="F18" s="2">
        <v>14.5</v>
      </c>
      <c r="G18" s="14">
        <f t="shared" si="0"/>
        <v>1547.7</v>
      </c>
    </row>
    <row r="19" spans="2:7">
      <c r="B19" s="1">
        <v>43577</v>
      </c>
      <c r="C19" t="s">
        <v>127</v>
      </c>
      <c r="D19" t="s">
        <v>15</v>
      </c>
      <c r="F19" s="2">
        <v>110.86</v>
      </c>
      <c r="G19" s="14">
        <f t="shared" si="0"/>
        <v>1436.8400000000001</v>
      </c>
    </row>
    <row r="20" spans="2:7">
      <c r="B20" s="1">
        <v>43682</v>
      </c>
      <c r="C20" t="s">
        <v>130</v>
      </c>
      <c r="D20" t="s">
        <v>15</v>
      </c>
      <c r="F20" s="2">
        <v>12.48</v>
      </c>
      <c r="G20" s="14">
        <f t="shared" si="0"/>
        <v>1424.3600000000001</v>
      </c>
    </row>
    <row r="21" spans="2:7">
      <c r="B21" s="1">
        <v>43682</v>
      </c>
      <c r="C21" t="s">
        <v>131</v>
      </c>
      <c r="D21" t="s">
        <v>15</v>
      </c>
      <c r="F21" s="2">
        <v>59.32</v>
      </c>
      <c r="G21" s="14">
        <f t="shared" si="0"/>
        <v>1365.0400000000002</v>
      </c>
    </row>
    <row r="22" spans="2:7">
      <c r="B22" s="1">
        <v>43711</v>
      </c>
      <c r="C22" t="s">
        <v>132</v>
      </c>
      <c r="D22" t="s">
        <v>15</v>
      </c>
      <c r="F22" s="2">
        <v>6.57</v>
      </c>
      <c r="G22" s="14">
        <f t="shared" si="0"/>
        <v>1358.4700000000003</v>
      </c>
    </row>
    <row r="23" spans="2:7">
      <c r="B23" s="1">
        <v>43711</v>
      </c>
      <c r="C23" t="s">
        <v>133</v>
      </c>
      <c r="D23" t="s">
        <v>15</v>
      </c>
      <c r="F23" s="2">
        <v>48</v>
      </c>
      <c r="G23" s="14">
        <f t="shared" si="0"/>
        <v>1310.4700000000003</v>
      </c>
    </row>
    <row r="24" spans="2:7">
      <c r="B24" s="1">
        <v>43717</v>
      </c>
      <c r="C24" t="s">
        <v>134</v>
      </c>
      <c r="D24" t="s">
        <v>15</v>
      </c>
      <c r="F24" s="2">
        <v>114.82</v>
      </c>
      <c r="G24" s="14">
        <f t="shared" si="0"/>
        <v>1195.6500000000003</v>
      </c>
    </row>
    <row r="25" spans="2:7">
      <c r="B25" s="1">
        <v>43717</v>
      </c>
      <c r="C25" t="s">
        <v>135</v>
      </c>
      <c r="D25" t="s">
        <v>15</v>
      </c>
      <c r="F25" s="2">
        <v>42.34</v>
      </c>
      <c r="G25" s="14">
        <f t="shared" si="0"/>
        <v>1153.3100000000004</v>
      </c>
    </row>
    <row r="26" spans="2:7">
      <c r="B26" s="1">
        <v>43720</v>
      </c>
      <c r="C26" t="s">
        <v>136</v>
      </c>
      <c r="D26" t="s">
        <v>15</v>
      </c>
      <c r="F26" s="2">
        <v>30.64</v>
      </c>
      <c r="G26" s="14">
        <f t="shared" si="0"/>
        <v>1122.6700000000003</v>
      </c>
    </row>
    <row r="27" spans="2:7">
      <c r="B27" s="1">
        <v>43720</v>
      </c>
      <c r="C27" t="s">
        <v>137</v>
      </c>
      <c r="D27" t="s">
        <v>15</v>
      </c>
      <c r="F27" s="2">
        <v>51.28</v>
      </c>
      <c r="G27" s="14">
        <f t="shared" si="0"/>
        <v>1071.3900000000003</v>
      </c>
    </row>
    <row r="28" spans="2:7">
      <c r="B28" s="1">
        <v>43741</v>
      </c>
      <c r="C28" t="s">
        <v>138</v>
      </c>
      <c r="D28" t="s">
        <v>15</v>
      </c>
      <c r="F28" s="2">
        <v>79.78</v>
      </c>
      <c r="G28" s="14">
        <f t="shared" si="0"/>
        <v>991.61000000000035</v>
      </c>
    </row>
    <row r="29" spans="2:7">
      <c r="B29" s="1">
        <v>43742</v>
      </c>
      <c r="C29" t="s">
        <v>139</v>
      </c>
      <c r="D29" t="s">
        <v>9</v>
      </c>
      <c r="E29" s="2">
        <v>79.78</v>
      </c>
      <c r="G29" s="14">
        <f t="shared" si="0"/>
        <v>1071.3900000000003</v>
      </c>
    </row>
    <row r="30" spans="2:7">
      <c r="B30" s="1">
        <v>43766</v>
      </c>
      <c r="C30" t="s">
        <v>140</v>
      </c>
      <c r="D30" t="s">
        <v>15</v>
      </c>
      <c r="F30" s="2">
        <v>91.26</v>
      </c>
      <c r="G30" s="14">
        <f t="shared" si="0"/>
        <v>980.13000000000034</v>
      </c>
    </row>
    <row r="31" spans="2:7">
      <c r="B31" s="1">
        <v>43784</v>
      </c>
      <c r="C31" t="s">
        <v>141</v>
      </c>
      <c r="D31" t="s">
        <v>15</v>
      </c>
      <c r="F31" s="2">
        <v>17.600000000000001</v>
      </c>
      <c r="G31" s="14">
        <f t="shared" si="0"/>
        <v>962.53000000000031</v>
      </c>
    </row>
    <row r="32" spans="2:7">
      <c r="B32" s="1">
        <v>43784</v>
      </c>
      <c r="C32" t="s">
        <v>142</v>
      </c>
      <c r="D32" t="s">
        <v>15</v>
      </c>
      <c r="F32" s="2">
        <v>62.55</v>
      </c>
      <c r="G32" s="14">
        <f t="shared" si="0"/>
        <v>899.98000000000036</v>
      </c>
    </row>
    <row r="33" spans="2:7">
      <c r="B33" s="1">
        <v>43784</v>
      </c>
      <c r="C33" t="s">
        <v>143</v>
      </c>
      <c r="D33" t="s">
        <v>15</v>
      </c>
      <c r="F33" s="2">
        <v>144.07</v>
      </c>
      <c r="G33" s="14">
        <f t="shared" si="0"/>
        <v>755.91000000000031</v>
      </c>
    </row>
    <row r="34" spans="2:7">
      <c r="B34" s="1">
        <v>43784</v>
      </c>
      <c r="C34" t="s">
        <v>144</v>
      </c>
      <c r="D34" t="s">
        <v>15</v>
      </c>
      <c r="F34" s="2">
        <v>36</v>
      </c>
      <c r="G34" s="14">
        <f t="shared" si="0"/>
        <v>719.91000000000031</v>
      </c>
    </row>
    <row r="35" spans="2:7">
      <c r="B35" s="1">
        <v>43784</v>
      </c>
      <c r="C35" t="s">
        <v>145</v>
      </c>
      <c r="D35" t="s">
        <v>15</v>
      </c>
      <c r="F35" s="2">
        <v>18</v>
      </c>
      <c r="G35" s="14">
        <f t="shared" si="0"/>
        <v>701.91000000000031</v>
      </c>
    </row>
    <row r="36" spans="2:7">
      <c r="G36" s="14">
        <f t="shared" si="0"/>
        <v>701.91000000000031</v>
      </c>
    </row>
    <row r="37" spans="2:7">
      <c r="G37" s="14">
        <f t="shared" si="0"/>
        <v>701.91000000000031</v>
      </c>
    </row>
    <row r="38" spans="2:7">
      <c r="G38" s="14">
        <f t="shared" si="0"/>
        <v>701.91000000000031</v>
      </c>
    </row>
    <row r="39" spans="2:7">
      <c r="G39" s="14">
        <f t="shared" si="0"/>
        <v>701.91000000000031</v>
      </c>
    </row>
    <row r="40" spans="2:7">
      <c r="G40" s="14">
        <f t="shared" si="0"/>
        <v>701.91000000000031</v>
      </c>
    </row>
  </sheetData>
  <mergeCells count="1">
    <mergeCell ref="B1:G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D17" sqref="D17"/>
    </sheetView>
  </sheetViews>
  <sheetFormatPr defaultRowHeight="14.5"/>
  <cols>
    <col min="1" max="1" width="10" bestFit="1" customWidth="1"/>
    <col min="2" max="2" width="43.1796875" customWidth="1"/>
    <col min="3" max="3" width="6.453125" customWidth="1"/>
    <col min="4" max="4" width="9.453125" bestFit="1" customWidth="1"/>
    <col min="5" max="5" width="12.1796875" bestFit="1" customWidth="1"/>
  </cols>
  <sheetData>
    <row r="1" spans="1:6" ht="15" thickBot="1"/>
    <row r="2" spans="1:6" ht="15" thickBot="1">
      <c r="A2" s="31" t="s">
        <v>112</v>
      </c>
      <c r="B2" s="32"/>
      <c r="C2" s="32"/>
      <c r="D2" s="32"/>
      <c r="E2" s="32"/>
      <c r="F2" s="33"/>
    </row>
    <row r="3" spans="1:6">
      <c r="A3" s="7" t="s">
        <v>0</v>
      </c>
      <c r="B3" s="8" t="s">
        <v>1</v>
      </c>
      <c r="C3" s="8" t="s">
        <v>2</v>
      </c>
      <c r="D3" s="9" t="s">
        <v>3</v>
      </c>
      <c r="E3" s="9" t="s">
        <v>4</v>
      </c>
      <c r="F3" s="26" t="s">
        <v>5</v>
      </c>
    </row>
    <row r="4" spans="1:6">
      <c r="A4" s="1">
        <v>43830</v>
      </c>
      <c r="B4" s="24" t="s">
        <v>146</v>
      </c>
      <c r="D4" s="2"/>
      <c r="E4" s="2"/>
      <c r="F4" s="14">
        <v>701.91</v>
      </c>
    </row>
    <row r="5" spans="1:6">
      <c r="A5" s="1">
        <v>43831</v>
      </c>
      <c r="B5" s="24" t="s">
        <v>147</v>
      </c>
      <c r="D5" s="2"/>
      <c r="E5" s="2"/>
      <c r="F5" s="14">
        <f t="shared" ref="F5:F6" si="0">F4+D5-E5</f>
        <v>701.91</v>
      </c>
    </row>
    <row r="6" spans="1:6">
      <c r="A6" s="1">
        <v>43845</v>
      </c>
      <c r="B6" s="24" t="s">
        <v>149</v>
      </c>
      <c r="C6" t="s">
        <v>15</v>
      </c>
      <c r="D6" s="2"/>
      <c r="E6" s="2">
        <v>92.99</v>
      </c>
      <c r="F6" s="14">
        <f t="shared" si="0"/>
        <v>608.91999999999996</v>
      </c>
    </row>
    <row r="7" spans="1:6">
      <c r="A7" s="1">
        <v>43851</v>
      </c>
      <c r="B7" s="24" t="s">
        <v>148</v>
      </c>
      <c r="C7" t="s">
        <v>15</v>
      </c>
      <c r="D7" s="2"/>
      <c r="E7" s="2">
        <v>17.059999999999999</v>
      </c>
      <c r="F7" s="14">
        <f t="shared" ref="F7:F51" si="1">F6+D7-E7</f>
        <v>591.86</v>
      </c>
    </row>
    <row r="8" spans="1:6">
      <c r="A8" s="1">
        <v>43864</v>
      </c>
      <c r="B8" s="24" t="s">
        <v>150</v>
      </c>
      <c r="D8" s="2"/>
      <c r="E8" s="2">
        <v>169.8</v>
      </c>
      <c r="F8" s="14">
        <f t="shared" si="1"/>
        <v>422.06</v>
      </c>
    </row>
    <row r="9" spans="1:6">
      <c r="A9" s="1">
        <v>43865</v>
      </c>
      <c r="B9" s="24" t="s">
        <v>153</v>
      </c>
      <c r="D9" s="2"/>
      <c r="E9" s="2">
        <v>16.5</v>
      </c>
      <c r="F9" s="14">
        <f t="shared" si="1"/>
        <v>405.56</v>
      </c>
    </row>
    <row r="10" spans="1:6">
      <c r="A10" s="1">
        <v>43865</v>
      </c>
      <c r="B10" s="24" t="s">
        <v>151</v>
      </c>
      <c r="D10" s="2"/>
      <c r="E10" s="2">
        <v>48.35</v>
      </c>
      <c r="F10" s="14">
        <f t="shared" si="1"/>
        <v>357.21</v>
      </c>
    </row>
    <row r="11" spans="1:6">
      <c r="A11" s="1">
        <v>43868</v>
      </c>
      <c r="B11" s="24" t="s">
        <v>152</v>
      </c>
      <c r="D11" s="2"/>
      <c r="E11" s="2">
        <v>284.48</v>
      </c>
      <c r="F11" s="14">
        <f t="shared" si="1"/>
        <v>72.729999999999961</v>
      </c>
    </row>
    <row r="12" spans="1:6">
      <c r="A12" s="1">
        <v>43868</v>
      </c>
      <c r="B12" s="24" t="s">
        <v>154</v>
      </c>
      <c r="D12" s="2"/>
      <c r="E12" s="2">
        <v>40.31</v>
      </c>
      <c r="F12" s="14">
        <f t="shared" si="1"/>
        <v>32.419999999999959</v>
      </c>
    </row>
    <row r="13" spans="1:6">
      <c r="A13" s="1">
        <v>43868</v>
      </c>
      <c r="B13" s="24" t="s">
        <v>155</v>
      </c>
      <c r="D13" s="2">
        <v>2000</v>
      </c>
      <c r="E13" s="2"/>
      <c r="F13" s="14">
        <f t="shared" si="1"/>
        <v>2032.42</v>
      </c>
    </row>
    <row r="14" spans="1:6">
      <c r="A14" s="1">
        <v>43871</v>
      </c>
      <c r="B14" s="24" t="s">
        <v>156</v>
      </c>
      <c r="D14" s="2"/>
      <c r="E14" s="2">
        <v>122.53</v>
      </c>
      <c r="F14" s="14">
        <f t="shared" si="1"/>
        <v>1909.89</v>
      </c>
    </row>
    <row r="15" spans="1:6">
      <c r="A15" s="1">
        <v>43873</v>
      </c>
      <c r="B15" s="24" t="s">
        <v>158</v>
      </c>
      <c r="D15" s="2"/>
      <c r="E15" s="2">
        <v>90</v>
      </c>
      <c r="F15" s="14">
        <f t="shared" si="1"/>
        <v>1819.89</v>
      </c>
    </row>
    <row r="16" spans="1:6">
      <c r="A16" s="1">
        <v>43879</v>
      </c>
      <c r="B16" s="24" t="s">
        <v>157</v>
      </c>
      <c r="D16" s="2"/>
      <c r="E16" s="2">
        <v>17.5</v>
      </c>
      <c r="F16" s="14">
        <f t="shared" si="1"/>
        <v>1802.39</v>
      </c>
    </row>
    <row r="17" spans="1:6">
      <c r="A17" s="1">
        <v>43879</v>
      </c>
      <c r="B17" s="24" t="s">
        <v>159</v>
      </c>
      <c r="D17" s="2"/>
      <c r="E17" s="2">
        <v>15.04</v>
      </c>
      <c r="F17" s="14">
        <f>F16+D17-E17</f>
        <v>1787.3500000000001</v>
      </c>
    </row>
    <row r="18" spans="1:6">
      <c r="A18" s="1">
        <v>43879</v>
      </c>
      <c r="B18" s="24" t="s">
        <v>159</v>
      </c>
      <c r="D18" s="2"/>
      <c r="E18" s="2">
        <v>51.17</v>
      </c>
      <c r="F18" s="14">
        <f>F17+D18-E18</f>
        <v>1736.18</v>
      </c>
    </row>
    <row r="19" spans="1:6">
      <c r="A19" s="1">
        <v>43879</v>
      </c>
      <c r="B19" s="24" t="s">
        <v>169</v>
      </c>
      <c r="D19" s="2">
        <v>677.17</v>
      </c>
      <c r="E19" s="2"/>
      <c r="F19" s="14">
        <f>F18+D19-E19</f>
        <v>2413.35</v>
      </c>
    </row>
    <row r="20" spans="1:6">
      <c r="A20" s="1">
        <v>43888</v>
      </c>
      <c r="B20" s="24" t="s">
        <v>160</v>
      </c>
      <c r="D20" s="2"/>
      <c r="E20" s="2">
        <v>66</v>
      </c>
      <c r="F20" s="14">
        <f t="shared" si="1"/>
        <v>2347.35</v>
      </c>
    </row>
    <row r="21" spans="1:6">
      <c r="A21" s="1">
        <v>43898</v>
      </c>
      <c r="B21" s="24" t="s">
        <v>162</v>
      </c>
      <c r="D21" s="2"/>
      <c r="E21" s="2">
        <v>11.41</v>
      </c>
      <c r="F21" s="14">
        <f t="shared" si="1"/>
        <v>2335.94</v>
      </c>
    </row>
    <row r="22" spans="1:6">
      <c r="A22" s="1">
        <v>43898</v>
      </c>
      <c r="B22" s="24" t="s">
        <v>163</v>
      </c>
      <c r="D22" s="2"/>
      <c r="E22" s="2">
        <v>30</v>
      </c>
      <c r="F22" s="14">
        <f t="shared" si="1"/>
        <v>2305.94</v>
      </c>
    </row>
    <row r="23" spans="1:6">
      <c r="A23" s="1">
        <v>43898</v>
      </c>
      <c r="B23" s="24" t="s">
        <v>162</v>
      </c>
      <c r="D23" s="2"/>
      <c r="E23" s="2">
        <v>17.8</v>
      </c>
      <c r="F23" s="14">
        <f t="shared" si="1"/>
        <v>2288.14</v>
      </c>
    </row>
    <row r="24" spans="1:6">
      <c r="A24" s="1">
        <v>43898</v>
      </c>
      <c r="B24" s="24" t="s">
        <v>161</v>
      </c>
      <c r="D24" s="2"/>
      <c r="E24" s="2">
        <v>49.47</v>
      </c>
      <c r="F24" s="14">
        <f t="shared" si="1"/>
        <v>2238.67</v>
      </c>
    </row>
    <row r="25" spans="1:6">
      <c r="A25" s="1">
        <v>43899</v>
      </c>
      <c r="B25" s="24" t="s">
        <v>162</v>
      </c>
      <c r="D25" s="2"/>
      <c r="E25" s="2">
        <v>60.8</v>
      </c>
      <c r="F25" s="14">
        <f t="shared" si="1"/>
        <v>2177.87</v>
      </c>
    </row>
    <row r="26" spans="1:6">
      <c r="A26" s="1">
        <v>43900</v>
      </c>
      <c r="B26" s="24" t="s">
        <v>162</v>
      </c>
      <c r="D26" s="2"/>
      <c r="E26" s="2">
        <v>69.959999999999994</v>
      </c>
      <c r="F26" s="14">
        <f t="shared" si="1"/>
        <v>2107.91</v>
      </c>
    </row>
    <row r="27" spans="1:6">
      <c r="A27" s="1">
        <v>43900</v>
      </c>
      <c r="B27" s="24" t="s">
        <v>164</v>
      </c>
      <c r="D27" s="2"/>
      <c r="E27" s="2">
        <v>9.4499999999999993</v>
      </c>
      <c r="F27" s="14">
        <f t="shared" si="1"/>
        <v>2098.46</v>
      </c>
    </row>
    <row r="28" spans="1:6">
      <c r="A28" s="1">
        <v>43901</v>
      </c>
      <c r="B28" s="24" t="s">
        <v>162</v>
      </c>
      <c r="D28" s="2"/>
      <c r="E28" s="2">
        <v>29.4</v>
      </c>
      <c r="F28" s="14">
        <f t="shared" si="1"/>
        <v>2069.06</v>
      </c>
    </row>
    <row r="29" spans="1:6">
      <c r="A29" s="1">
        <v>43901</v>
      </c>
      <c r="B29" s="24" t="s">
        <v>165</v>
      </c>
      <c r="D29" s="2"/>
      <c r="E29" s="2">
        <v>71.48</v>
      </c>
      <c r="F29" s="14">
        <f t="shared" si="1"/>
        <v>1997.58</v>
      </c>
    </row>
    <row r="30" spans="1:6">
      <c r="A30" s="1">
        <v>43902</v>
      </c>
      <c r="B30" s="24" t="s">
        <v>163</v>
      </c>
      <c r="D30" s="2"/>
      <c r="E30" s="2">
        <v>30</v>
      </c>
      <c r="F30" s="14">
        <f t="shared" si="1"/>
        <v>1967.58</v>
      </c>
    </row>
    <row r="31" spans="1:6">
      <c r="A31" s="1">
        <v>43902</v>
      </c>
      <c r="B31" s="24" t="s">
        <v>166</v>
      </c>
      <c r="D31" s="2"/>
      <c r="E31" s="2">
        <v>44</v>
      </c>
      <c r="F31" s="14">
        <f t="shared" si="1"/>
        <v>1923.58</v>
      </c>
    </row>
    <row r="32" spans="1:6">
      <c r="A32" s="1">
        <v>43907</v>
      </c>
      <c r="B32" s="24" t="s">
        <v>170</v>
      </c>
      <c r="D32" s="2">
        <v>266</v>
      </c>
      <c r="E32" s="2"/>
      <c r="F32" s="14">
        <f t="shared" si="1"/>
        <v>2189.58</v>
      </c>
    </row>
    <row r="33" spans="1:6">
      <c r="A33" s="1">
        <v>43958</v>
      </c>
      <c r="B33" s="24" t="s">
        <v>171</v>
      </c>
      <c r="D33" s="2"/>
      <c r="E33" s="2">
        <v>240</v>
      </c>
      <c r="F33" s="14">
        <f t="shared" si="1"/>
        <v>1949.58</v>
      </c>
    </row>
    <row r="34" spans="1:6">
      <c r="A34" s="1">
        <v>43962</v>
      </c>
      <c r="B34" s="24" t="s">
        <v>167</v>
      </c>
      <c r="D34" s="2"/>
      <c r="E34" s="2">
        <v>7.97</v>
      </c>
      <c r="F34" s="14">
        <f t="shared" si="1"/>
        <v>1941.61</v>
      </c>
    </row>
    <row r="35" spans="1:6">
      <c r="A35" s="1">
        <v>43962</v>
      </c>
      <c r="B35" s="24" t="s">
        <v>167</v>
      </c>
      <c r="D35" s="2"/>
      <c r="E35" s="2">
        <v>17.12</v>
      </c>
      <c r="F35" s="14">
        <f t="shared" si="1"/>
        <v>1924.49</v>
      </c>
    </row>
    <row r="36" spans="1:6">
      <c r="A36" s="1">
        <v>43969</v>
      </c>
      <c r="B36" s="24" t="s">
        <v>168</v>
      </c>
      <c r="D36" s="2">
        <v>3.8</v>
      </c>
      <c r="E36" s="2"/>
      <c r="F36" s="14">
        <f t="shared" si="1"/>
        <v>1928.29</v>
      </c>
    </row>
    <row r="37" spans="1:6">
      <c r="A37" s="1">
        <v>44055</v>
      </c>
      <c r="B37" s="24" t="s">
        <v>172</v>
      </c>
      <c r="D37" s="2"/>
      <c r="E37" s="2">
        <v>66</v>
      </c>
      <c r="F37" s="14">
        <f t="shared" si="1"/>
        <v>1862.29</v>
      </c>
    </row>
    <row r="38" spans="1:6">
      <c r="A38" s="1">
        <v>44078</v>
      </c>
      <c r="B38" s="24" t="s">
        <v>173</v>
      </c>
      <c r="D38" s="2"/>
      <c r="E38" s="2">
        <v>14.08</v>
      </c>
      <c r="F38" s="14">
        <f t="shared" si="1"/>
        <v>1848.21</v>
      </c>
    </row>
    <row r="39" spans="1:6">
      <c r="A39" s="1">
        <v>44132</v>
      </c>
      <c r="B39" s="24" t="s">
        <v>174</v>
      </c>
      <c r="D39" s="2"/>
      <c r="E39" s="2">
        <v>144.47999999999999</v>
      </c>
      <c r="F39" s="14">
        <f t="shared" si="1"/>
        <v>1703.73</v>
      </c>
    </row>
    <row r="40" spans="1:6">
      <c r="A40" s="1">
        <v>44175</v>
      </c>
      <c r="B40" s="24" t="s">
        <v>175</v>
      </c>
      <c r="D40" s="2"/>
      <c r="E40" s="2">
        <v>46.57</v>
      </c>
      <c r="F40" s="14">
        <f t="shared" si="1"/>
        <v>1657.16</v>
      </c>
    </row>
    <row r="41" spans="1:6">
      <c r="A41" s="1"/>
      <c r="B41" s="24"/>
      <c r="D41" s="2"/>
      <c r="E41" s="2"/>
      <c r="F41" s="14">
        <f t="shared" si="1"/>
        <v>1657.16</v>
      </c>
    </row>
    <row r="42" spans="1:6">
      <c r="F42" s="14">
        <f t="shared" si="1"/>
        <v>1657.16</v>
      </c>
    </row>
    <row r="43" spans="1:6">
      <c r="F43" s="14">
        <f t="shared" si="1"/>
        <v>1657.16</v>
      </c>
    </row>
    <row r="44" spans="1:6">
      <c r="F44" s="14">
        <f t="shared" si="1"/>
        <v>1657.16</v>
      </c>
    </row>
    <row r="45" spans="1:6">
      <c r="F45" s="14">
        <f t="shared" si="1"/>
        <v>1657.16</v>
      </c>
    </row>
    <row r="46" spans="1:6">
      <c r="F46" s="14">
        <f t="shared" si="1"/>
        <v>1657.16</v>
      </c>
    </row>
    <row r="47" spans="1:6">
      <c r="F47" s="14">
        <f t="shared" si="1"/>
        <v>1657.16</v>
      </c>
    </row>
    <row r="48" spans="1:6">
      <c r="F48" s="14">
        <f t="shared" si="1"/>
        <v>1657.16</v>
      </c>
    </row>
    <row r="49" spans="6:6">
      <c r="F49" s="14">
        <f t="shared" si="1"/>
        <v>1657.16</v>
      </c>
    </row>
    <row r="50" spans="6:6">
      <c r="F50" s="14">
        <f t="shared" si="1"/>
        <v>1657.16</v>
      </c>
    </row>
    <row r="51" spans="6:6">
      <c r="F51" s="14">
        <f t="shared" si="1"/>
        <v>1657.16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4"/>
  <sheetViews>
    <sheetView topLeftCell="A11" workbookViewId="0">
      <selection activeCell="A2" sqref="A2:F24"/>
    </sheetView>
  </sheetViews>
  <sheetFormatPr defaultRowHeight="14.5"/>
  <cols>
    <col min="1" max="1" width="10" bestFit="1" customWidth="1"/>
    <col min="2" max="2" width="43.1796875" customWidth="1"/>
    <col min="3" max="3" width="6.453125" customWidth="1"/>
    <col min="4" max="4" width="9.453125" bestFit="1" customWidth="1"/>
    <col min="5" max="5" width="12.1796875" style="2" bestFit="1" customWidth="1"/>
  </cols>
  <sheetData>
    <row r="1" spans="1:6" ht="15" thickBot="1"/>
    <row r="2" spans="1:6" ht="15" thickBot="1">
      <c r="A2" s="31" t="s">
        <v>112</v>
      </c>
      <c r="B2" s="32"/>
      <c r="C2" s="32"/>
      <c r="D2" s="32"/>
      <c r="E2" s="32"/>
      <c r="F2" s="33"/>
    </row>
    <row r="3" spans="1:6">
      <c r="A3" s="7" t="s">
        <v>0</v>
      </c>
      <c r="B3" s="8" t="s">
        <v>1</v>
      </c>
      <c r="C3" s="8" t="s">
        <v>2</v>
      </c>
      <c r="D3" s="9" t="s">
        <v>3</v>
      </c>
      <c r="E3" s="9" t="s">
        <v>4</v>
      </c>
      <c r="F3" s="26" t="s">
        <v>5</v>
      </c>
    </row>
    <row r="4" spans="1:6">
      <c r="A4" s="1">
        <v>44196</v>
      </c>
      <c r="B4" s="24" t="s">
        <v>181</v>
      </c>
      <c r="D4" s="2"/>
      <c r="F4" s="14">
        <v>1657.16</v>
      </c>
    </row>
    <row r="5" spans="1:6">
      <c r="A5" s="1">
        <v>44197</v>
      </c>
      <c r="B5" s="24" t="s">
        <v>180</v>
      </c>
      <c r="D5" s="2"/>
      <c r="F5" s="14">
        <f t="shared" ref="F5:F24" si="0">F4+D5-E5</f>
        <v>1657.16</v>
      </c>
    </row>
    <row r="6" spans="1:6">
      <c r="A6" s="1">
        <v>44250</v>
      </c>
      <c r="B6" s="24" t="s">
        <v>176</v>
      </c>
      <c r="D6" s="2"/>
      <c r="E6" s="2">
        <v>331.43</v>
      </c>
      <c r="F6" s="14">
        <f t="shared" si="0"/>
        <v>1325.73</v>
      </c>
    </row>
    <row r="7" spans="1:6">
      <c r="A7" s="6">
        <v>44294</v>
      </c>
      <c r="B7" s="24" t="s">
        <v>177</v>
      </c>
      <c r="E7" s="2">
        <v>70</v>
      </c>
      <c r="F7" s="14">
        <f t="shared" si="0"/>
        <v>1255.73</v>
      </c>
    </row>
    <row r="8" spans="1:6">
      <c r="A8" s="6">
        <v>44305</v>
      </c>
      <c r="B8" s="24" t="s">
        <v>178</v>
      </c>
      <c r="E8" s="2">
        <v>60.3</v>
      </c>
      <c r="F8" s="14">
        <f t="shared" si="0"/>
        <v>1195.43</v>
      </c>
    </row>
    <row r="9" spans="1:6">
      <c r="A9" s="6">
        <v>44305</v>
      </c>
      <c r="B9" s="24" t="s">
        <v>179</v>
      </c>
      <c r="E9" s="2">
        <v>30.59</v>
      </c>
      <c r="F9" s="14">
        <f t="shared" si="0"/>
        <v>1164.8400000000001</v>
      </c>
    </row>
    <row r="10" spans="1:6">
      <c r="A10" s="6">
        <v>44375</v>
      </c>
      <c r="B10" s="24" t="s">
        <v>182</v>
      </c>
      <c r="E10" s="2">
        <v>102.12</v>
      </c>
      <c r="F10" s="14">
        <f t="shared" si="0"/>
        <v>1062.7200000000003</v>
      </c>
    </row>
    <row r="11" spans="1:6">
      <c r="A11" s="6">
        <v>44379</v>
      </c>
      <c r="B11" s="24" t="s">
        <v>183</v>
      </c>
      <c r="E11" s="2">
        <v>69.55</v>
      </c>
      <c r="F11" s="14">
        <f t="shared" si="0"/>
        <v>993.1700000000003</v>
      </c>
    </row>
    <row r="12" spans="1:6">
      <c r="A12" s="6">
        <v>44403</v>
      </c>
      <c r="B12" s="24" t="s">
        <v>184</v>
      </c>
      <c r="E12" s="2">
        <v>5.75</v>
      </c>
      <c r="F12" s="14">
        <f t="shared" si="0"/>
        <v>987.4200000000003</v>
      </c>
    </row>
    <row r="13" spans="1:6">
      <c r="A13" s="6">
        <v>44410</v>
      </c>
      <c r="B13" s="24" t="s">
        <v>185</v>
      </c>
      <c r="E13" s="2">
        <v>68.12</v>
      </c>
      <c r="F13" s="14">
        <f>F12+D13-E13</f>
        <v>919.3000000000003</v>
      </c>
    </row>
    <row r="14" spans="1:6">
      <c r="A14" s="6">
        <v>44455</v>
      </c>
      <c r="B14" s="24" t="s">
        <v>186</v>
      </c>
      <c r="E14" s="2">
        <v>5.26</v>
      </c>
      <c r="F14" s="14">
        <f t="shared" si="0"/>
        <v>914.0400000000003</v>
      </c>
    </row>
    <row r="15" spans="1:6">
      <c r="A15" s="6">
        <v>44484</v>
      </c>
      <c r="B15" s="24" t="s">
        <v>187</v>
      </c>
      <c r="D15">
        <v>5.75</v>
      </c>
      <c r="F15" s="14">
        <f t="shared" si="0"/>
        <v>919.7900000000003</v>
      </c>
    </row>
    <row r="16" spans="1:6">
      <c r="A16" s="6">
        <v>44491</v>
      </c>
      <c r="B16" s="24" t="s">
        <v>188</v>
      </c>
      <c r="E16" s="2">
        <v>10.25</v>
      </c>
      <c r="F16" s="14">
        <f t="shared" si="0"/>
        <v>909.5400000000003</v>
      </c>
    </row>
    <row r="17" spans="6:6">
      <c r="F17" s="14">
        <f t="shared" si="0"/>
        <v>909.5400000000003</v>
      </c>
    </row>
    <row r="18" spans="6:6">
      <c r="F18" s="14">
        <f t="shared" si="0"/>
        <v>909.5400000000003</v>
      </c>
    </row>
    <row r="19" spans="6:6">
      <c r="F19" s="14">
        <f t="shared" si="0"/>
        <v>909.5400000000003</v>
      </c>
    </row>
    <row r="20" spans="6:6">
      <c r="F20" s="14">
        <f t="shared" si="0"/>
        <v>909.5400000000003</v>
      </c>
    </row>
    <row r="21" spans="6:6">
      <c r="F21" s="14">
        <f t="shared" si="0"/>
        <v>909.5400000000003</v>
      </c>
    </row>
    <row r="22" spans="6:6">
      <c r="F22" s="14">
        <f t="shared" si="0"/>
        <v>909.5400000000003</v>
      </c>
    </row>
    <row r="23" spans="6:6">
      <c r="F23" s="14">
        <f t="shared" si="0"/>
        <v>909.5400000000003</v>
      </c>
    </row>
    <row r="24" spans="6:6">
      <c r="F24" s="14">
        <f t="shared" si="0"/>
        <v>909.5400000000003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53"/>
  <sheetViews>
    <sheetView topLeftCell="A29" workbookViewId="0">
      <selection activeCell="F43" sqref="F43:F44"/>
    </sheetView>
  </sheetViews>
  <sheetFormatPr defaultRowHeight="14.5"/>
  <cols>
    <col min="2" max="2" width="9.7265625" bestFit="1" customWidth="1"/>
    <col min="3" max="3" width="52.7265625" bestFit="1" customWidth="1"/>
    <col min="4" max="4" width="5.1796875" bestFit="1" customWidth="1"/>
    <col min="5" max="5" width="9.453125" style="27" bestFit="1" customWidth="1"/>
    <col min="6" max="6" width="12.1796875" bestFit="1" customWidth="1"/>
  </cols>
  <sheetData>
    <row r="1" spans="2:7" ht="15" thickBot="1"/>
    <row r="2" spans="2:7" ht="15" thickBot="1">
      <c r="B2" s="31" t="s">
        <v>112</v>
      </c>
      <c r="C2" s="32"/>
      <c r="D2" s="32"/>
      <c r="E2" s="32"/>
      <c r="F2" s="32"/>
      <c r="G2" s="33"/>
    </row>
    <row r="3" spans="2:7">
      <c r="B3" s="7" t="s">
        <v>0</v>
      </c>
      <c r="C3" s="8" t="s">
        <v>1</v>
      </c>
      <c r="D3" s="8" t="s">
        <v>2</v>
      </c>
      <c r="E3" s="28" t="s">
        <v>3</v>
      </c>
      <c r="F3" s="9" t="s">
        <v>4</v>
      </c>
      <c r="G3" s="26" t="s">
        <v>5</v>
      </c>
    </row>
    <row r="4" spans="2:7">
      <c r="B4" s="1">
        <v>44196</v>
      </c>
      <c r="C4" s="24" t="s">
        <v>189</v>
      </c>
      <c r="F4" s="2"/>
      <c r="G4" s="14">
        <v>909.54</v>
      </c>
    </row>
    <row r="5" spans="2:7">
      <c r="B5" s="1">
        <v>44197</v>
      </c>
      <c r="C5" s="24" t="s">
        <v>180</v>
      </c>
      <c r="F5" s="2"/>
      <c r="G5" s="14">
        <f t="shared" ref="G5:G53" si="0">G4+E5-F5</f>
        <v>909.54</v>
      </c>
    </row>
    <row r="6" spans="2:7">
      <c r="B6" s="1">
        <v>44566</v>
      </c>
      <c r="C6" s="24" t="s">
        <v>190</v>
      </c>
      <c r="F6" s="2">
        <v>314.55</v>
      </c>
      <c r="G6" s="14">
        <f t="shared" si="0"/>
        <v>594.99</v>
      </c>
    </row>
    <row r="7" spans="2:7">
      <c r="B7" s="6">
        <v>44579</v>
      </c>
      <c r="C7" s="24" t="s">
        <v>191</v>
      </c>
      <c r="F7" s="2">
        <v>40</v>
      </c>
      <c r="G7" s="14">
        <f t="shared" si="0"/>
        <v>554.99</v>
      </c>
    </row>
    <row r="8" spans="2:7">
      <c r="B8" s="6">
        <v>44580</v>
      </c>
      <c r="C8" s="24" t="s">
        <v>192</v>
      </c>
      <c r="F8" s="2">
        <v>224.79</v>
      </c>
      <c r="G8" s="14">
        <f t="shared" si="0"/>
        <v>330.20000000000005</v>
      </c>
    </row>
    <row r="9" spans="2:7">
      <c r="B9" s="6">
        <v>44585</v>
      </c>
      <c r="C9" s="24" t="s">
        <v>194</v>
      </c>
      <c r="F9" s="2">
        <v>42.7</v>
      </c>
      <c r="G9" s="14">
        <f t="shared" si="0"/>
        <v>287.50000000000006</v>
      </c>
    </row>
    <row r="10" spans="2:7">
      <c r="B10" s="6">
        <v>44587</v>
      </c>
      <c r="C10" s="24" t="s">
        <v>193</v>
      </c>
      <c r="F10" s="2">
        <v>54.52</v>
      </c>
      <c r="G10" s="14">
        <f t="shared" si="0"/>
        <v>232.98000000000005</v>
      </c>
    </row>
    <row r="11" spans="2:7">
      <c r="B11" s="6">
        <v>44588</v>
      </c>
      <c r="C11" s="24" t="s">
        <v>195</v>
      </c>
      <c r="F11" s="2">
        <v>24</v>
      </c>
      <c r="G11" s="14">
        <f t="shared" si="0"/>
        <v>208.98000000000005</v>
      </c>
    </row>
    <row r="12" spans="2:7">
      <c r="B12" s="6">
        <v>44596</v>
      </c>
      <c r="C12" s="24" t="s">
        <v>196</v>
      </c>
      <c r="E12" s="27">
        <v>2000</v>
      </c>
      <c r="F12" s="2"/>
      <c r="G12" s="14">
        <f t="shared" si="0"/>
        <v>2208.98</v>
      </c>
    </row>
    <row r="13" spans="2:7">
      <c r="B13" s="6">
        <v>44621</v>
      </c>
      <c r="C13" s="24" t="s">
        <v>198</v>
      </c>
      <c r="F13" s="2">
        <v>200</v>
      </c>
      <c r="G13" s="14">
        <f>G12+E13-F13</f>
        <v>2008.98</v>
      </c>
    </row>
    <row r="14" spans="2:7">
      <c r="B14" s="6">
        <v>44622</v>
      </c>
      <c r="C14" s="24" t="s">
        <v>197</v>
      </c>
      <c r="F14" s="2">
        <v>12.81</v>
      </c>
      <c r="G14" s="14">
        <f t="shared" si="0"/>
        <v>1996.17</v>
      </c>
    </row>
    <row r="15" spans="2:7">
      <c r="B15" s="6">
        <v>44623</v>
      </c>
      <c r="C15" s="24" t="s">
        <v>199</v>
      </c>
      <c r="F15" s="2">
        <v>48</v>
      </c>
      <c r="G15" s="14">
        <f t="shared" si="0"/>
        <v>1948.17</v>
      </c>
    </row>
    <row r="16" spans="2:7">
      <c r="B16" s="6">
        <v>44632</v>
      </c>
      <c r="C16" s="24" t="s">
        <v>207</v>
      </c>
      <c r="F16" s="2">
        <v>10.82</v>
      </c>
      <c r="G16" s="14">
        <f t="shared" si="0"/>
        <v>1937.3500000000001</v>
      </c>
    </row>
    <row r="17" spans="2:7">
      <c r="B17" s="6">
        <v>44634</v>
      </c>
      <c r="C17" s="24" t="s">
        <v>201</v>
      </c>
      <c r="F17" s="2">
        <v>90</v>
      </c>
      <c r="G17" s="14">
        <f t="shared" si="0"/>
        <v>1847.3500000000001</v>
      </c>
    </row>
    <row r="18" spans="2:7">
      <c r="B18" s="6">
        <v>44635</v>
      </c>
      <c r="C18" s="24" t="s">
        <v>202</v>
      </c>
      <c r="E18" s="27">
        <v>224.79</v>
      </c>
      <c r="F18" s="2"/>
      <c r="G18" s="14">
        <f t="shared" si="0"/>
        <v>2072.1400000000003</v>
      </c>
    </row>
    <row r="19" spans="2:7">
      <c r="B19" s="6">
        <v>44639</v>
      </c>
      <c r="C19" s="24" t="s">
        <v>203</v>
      </c>
      <c r="F19" s="2">
        <v>51.87</v>
      </c>
      <c r="G19" s="14">
        <f t="shared" si="0"/>
        <v>2020.2700000000004</v>
      </c>
    </row>
    <row r="20" spans="2:7">
      <c r="B20" s="6">
        <v>44645</v>
      </c>
      <c r="C20" s="24" t="s">
        <v>200</v>
      </c>
      <c r="E20" s="27">
        <v>10.82</v>
      </c>
      <c r="F20" s="2"/>
      <c r="G20" s="14">
        <f t="shared" si="0"/>
        <v>2031.0900000000004</v>
      </c>
    </row>
    <row r="21" spans="2:7">
      <c r="B21" s="6">
        <v>44659</v>
      </c>
      <c r="C21" s="24" t="s">
        <v>204</v>
      </c>
      <c r="F21" s="2">
        <v>471.67</v>
      </c>
      <c r="G21" s="14">
        <f t="shared" si="0"/>
        <v>1559.4200000000003</v>
      </c>
    </row>
    <row r="22" spans="2:7">
      <c r="B22" s="6">
        <v>44662</v>
      </c>
      <c r="C22" s="19" t="s">
        <v>205</v>
      </c>
      <c r="F22" s="2">
        <v>20.91</v>
      </c>
      <c r="G22" s="14">
        <f t="shared" si="0"/>
        <v>1538.5100000000002</v>
      </c>
    </row>
    <row r="23" spans="2:7">
      <c r="B23" s="6">
        <v>44663</v>
      </c>
      <c r="C23" s="19" t="s">
        <v>206</v>
      </c>
      <c r="E23" s="27">
        <v>25.13</v>
      </c>
      <c r="F23" s="2"/>
      <c r="G23" s="14">
        <f t="shared" si="0"/>
        <v>1563.6400000000003</v>
      </c>
    </row>
    <row r="24" spans="2:7">
      <c r="B24" s="6">
        <v>44665</v>
      </c>
      <c r="C24" s="24" t="s">
        <v>220</v>
      </c>
      <c r="F24" s="2">
        <v>50.26</v>
      </c>
      <c r="G24" s="14">
        <f t="shared" si="0"/>
        <v>1513.3800000000003</v>
      </c>
    </row>
    <row r="25" spans="2:7">
      <c r="B25" s="6">
        <v>44673</v>
      </c>
      <c r="C25" t="s">
        <v>220</v>
      </c>
      <c r="F25" s="2">
        <v>63</v>
      </c>
      <c r="G25" s="14">
        <f t="shared" si="0"/>
        <v>1450.3800000000003</v>
      </c>
    </row>
    <row r="26" spans="2:7">
      <c r="B26" s="6">
        <v>44676</v>
      </c>
      <c r="C26" t="s">
        <v>219</v>
      </c>
      <c r="F26" s="2">
        <v>78.39</v>
      </c>
      <c r="G26" s="14">
        <f t="shared" si="0"/>
        <v>1371.9900000000002</v>
      </c>
    </row>
    <row r="27" spans="2:7">
      <c r="B27" s="6">
        <v>44676</v>
      </c>
      <c r="C27" t="s">
        <v>219</v>
      </c>
      <c r="F27" s="2">
        <v>79.930000000000007</v>
      </c>
      <c r="G27" s="14">
        <f t="shared" si="0"/>
        <v>1292.0600000000002</v>
      </c>
    </row>
    <row r="28" spans="2:7">
      <c r="B28" s="6">
        <v>44676</v>
      </c>
      <c r="C28" t="s">
        <v>218</v>
      </c>
      <c r="F28" s="2">
        <v>21.96</v>
      </c>
      <c r="G28" s="14">
        <f t="shared" si="0"/>
        <v>1270.1000000000001</v>
      </c>
    </row>
    <row r="29" spans="2:7">
      <c r="B29" s="6">
        <v>44678</v>
      </c>
      <c r="C29" t="s">
        <v>216</v>
      </c>
      <c r="F29" s="2">
        <v>63.58</v>
      </c>
      <c r="G29" s="14">
        <f t="shared" si="0"/>
        <v>1206.5200000000002</v>
      </c>
    </row>
    <row r="30" spans="2:7">
      <c r="B30" s="6">
        <v>44679</v>
      </c>
      <c r="C30" t="s">
        <v>215</v>
      </c>
      <c r="E30" s="27">
        <v>15.74</v>
      </c>
      <c r="F30" s="2"/>
      <c r="G30" s="14">
        <f t="shared" si="0"/>
        <v>1222.2600000000002</v>
      </c>
    </row>
    <row r="31" spans="2:7">
      <c r="B31" s="6">
        <v>44679</v>
      </c>
      <c r="C31" t="s">
        <v>215</v>
      </c>
      <c r="E31" s="27">
        <v>29.47</v>
      </c>
      <c r="G31" s="14">
        <f t="shared" si="0"/>
        <v>1251.7300000000002</v>
      </c>
    </row>
    <row r="32" spans="2:7">
      <c r="B32" s="6">
        <v>44683</v>
      </c>
      <c r="C32" t="s">
        <v>214</v>
      </c>
      <c r="F32" s="2">
        <v>237.36</v>
      </c>
      <c r="G32" s="14">
        <f t="shared" si="0"/>
        <v>1014.3700000000002</v>
      </c>
    </row>
    <row r="33" spans="2:9">
      <c r="B33" s="6">
        <v>44684</v>
      </c>
      <c r="C33" t="s">
        <v>212</v>
      </c>
      <c r="E33" s="27">
        <v>63.58</v>
      </c>
      <c r="G33" s="14">
        <f t="shared" si="0"/>
        <v>1077.9500000000003</v>
      </c>
    </row>
    <row r="34" spans="2:9">
      <c r="B34" s="6">
        <v>44684</v>
      </c>
      <c r="C34" t="s">
        <v>213</v>
      </c>
      <c r="F34">
        <v>46.62</v>
      </c>
      <c r="G34" s="14">
        <f t="shared" si="0"/>
        <v>1031.3300000000004</v>
      </c>
    </row>
    <row r="35" spans="2:9">
      <c r="B35" s="6">
        <v>44690</v>
      </c>
      <c r="C35" t="s">
        <v>217</v>
      </c>
      <c r="F35">
        <v>65.510000000000005</v>
      </c>
      <c r="G35" s="14">
        <f t="shared" si="0"/>
        <v>965.82000000000039</v>
      </c>
    </row>
    <row r="36" spans="2:9">
      <c r="B36" s="6">
        <v>44690</v>
      </c>
      <c r="C36" t="s">
        <v>217</v>
      </c>
      <c r="F36">
        <v>46.78</v>
      </c>
      <c r="G36" s="14">
        <f t="shared" si="0"/>
        <v>919.04000000000042</v>
      </c>
    </row>
    <row r="37" spans="2:9">
      <c r="B37" s="6">
        <v>44704</v>
      </c>
      <c r="C37" t="s">
        <v>211</v>
      </c>
      <c r="E37" s="27">
        <v>135.07</v>
      </c>
      <c r="G37" s="14">
        <f t="shared" si="0"/>
        <v>1054.1100000000004</v>
      </c>
    </row>
    <row r="38" spans="2:9">
      <c r="B38" s="6">
        <v>44747</v>
      </c>
      <c r="C38" t="s">
        <v>210</v>
      </c>
      <c r="F38">
        <v>8.7799999999999994</v>
      </c>
      <c r="G38" s="14">
        <f t="shared" si="0"/>
        <v>1045.3300000000004</v>
      </c>
    </row>
    <row r="39" spans="2:9">
      <c r="B39" s="6">
        <v>44813</v>
      </c>
      <c r="C39" t="s">
        <v>209</v>
      </c>
      <c r="F39" s="27">
        <v>47.1</v>
      </c>
      <c r="G39" s="14">
        <f t="shared" si="0"/>
        <v>998.23000000000036</v>
      </c>
      <c r="I39" s="2"/>
    </row>
    <row r="40" spans="2:9">
      <c r="B40" s="6">
        <v>44814</v>
      </c>
      <c r="C40" t="s">
        <v>208</v>
      </c>
      <c r="F40">
        <v>113.28</v>
      </c>
      <c r="G40" s="14">
        <f t="shared" si="0"/>
        <v>884.95000000000039</v>
      </c>
    </row>
    <row r="41" spans="2:9">
      <c r="B41" s="6">
        <v>44860</v>
      </c>
      <c r="C41" t="s">
        <v>221</v>
      </c>
      <c r="F41">
        <v>68.34</v>
      </c>
      <c r="G41" s="14">
        <f t="shared" si="0"/>
        <v>816.61000000000035</v>
      </c>
    </row>
    <row r="42" spans="2:9">
      <c r="B42" s="6">
        <v>44865</v>
      </c>
      <c r="C42" t="s">
        <v>222</v>
      </c>
      <c r="F42">
        <v>69.86</v>
      </c>
      <c r="G42" s="14">
        <f t="shared" si="0"/>
        <v>746.75000000000034</v>
      </c>
    </row>
    <row r="43" spans="2:9">
      <c r="B43" s="6">
        <v>44923</v>
      </c>
      <c r="C43" t="s">
        <v>223</v>
      </c>
      <c r="F43">
        <v>314.39</v>
      </c>
      <c r="G43" s="14">
        <f t="shared" si="0"/>
        <v>432.36000000000035</v>
      </c>
    </row>
    <row r="44" spans="2:9">
      <c r="B44" s="6">
        <v>44923</v>
      </c>
      <c r="C44" t="s">
        <v>224</v>
      </c>
      <c r="F44">
        <v>387.99</v>
      </c>
      <c r="G44" s="14">
        <f t="shared" si="0"/>
        <v>44.370000000000346</v>
      </c>
    </row>
    <row r="45" spans="2:9">
      <c r="B45" s="6"/>
      <c r="G45" s="14">
        <f t="shared" si="0"/>
        <v>44.370000000000346</v>
      </c>
    </row>
    <row r="46" spans="2:9">
      <c r="B46" s="6"/>
      <c r="G46" s="14">
        <f t="shared" si="0"/>
        <v>44.370000000000346</v>
      </c>
    </row>
    <row r="47" spans="2:9">
      <c r="B47" s="6"/>
      <c r="G47" s="14">
        <f t="shared" si="0"/>
        <v>44.370000000000346</v>
      </c>
    </row>
    <row r="48" spans="2:9">
      <c r="B48" s="6"/>
      <c r="G48" s="14">
        <f t="shared" si="0"/>
        <v>44.370000000000346</v>
      </c>
    </row>
    <row r="49" spans="2:7">
      <c r="B49" s="6"/>
      <c r="G49" s="14">
        <f t="shared" si="0"/>
        <v>44.370000000000346</v>
      </c>
    </row>
    <row r="50" spans="2:7">
      <c r="B50" s="6"/>
      <c r="G50" s="14">
        <f t="shared" si="0"/>
        <v>44.370000000000346</v>
      </c>
    </row>
    <row r="51" spans="2:7">
      <c r="B51" s="6"/>
      <c r="G51" s="14">
        <f t="shared" si="0"/>
        <v>44.370000000000346</v>
      </c>
    </row>
    <row r="52" spans="2:7">
      <c r="B52" s="6"/>
      <c r="G52" s="14">
        <f t="shared" si="0"/>
        <v>44.370000000000346</v>
      </c>
    </row>
    <row r="53" spans="2:7">
      <c r="G53" s="14">
        <f t="shared" si="0"/>
        <v>44.370000000000346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HOSTON</dc:creator>
  <cp:lastModifiedBy>JOSHUA HOSTON</cp:lastModifiedBy>
  <dcterms:created xsi:type="dcterms:W3CDTF">2014-10-09T16:55:28Z</dcterms:created>
  <dcterms:modified xsi:type="dcterms:W3CDTF">2025-10-24T18:43:33Z</dcterms:modified>
</cp:coreProperties>
</file>