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55" yWindow="30" windowWidth="9645" windowHeight="9015" activeTab="5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</sheets>
  <calcPr calcId="125725"/>
</workbook>
</file>

<file path=xl/calcChain.xml><?xml version="1.0" encoding="utf-8"?>
<calcChain xmlns="http://schemas.openxmlformats.org/spreadsheetml/2006/main">
  <c r="G29" i="6"/>
  <c r="G30"/>
  <c r="G31" s="1"/>
  <c r="G32" s="1"/>
  <c r="G33" s="1"/>
  <c r="G34" s="1"/>
  <c r="G35" s="1"/>
  <c r="G36" s="1"/>
  <c r="G37" s="1"/>
  <c r="G38" s="1"/>
  <c r="G39" s="1"/>
  <c r="G40" s="1"/>
  <c r="G9"/>
  <c r="G10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O7" i="5"/>
  <c r="O8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6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O4" i="3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I44" i="2"/>
  <c r="I45" s="1"/>
  <c r="I46" s="1"/>
  <c r="I47" s="1"/>
  <c r="I48" s="1"/>
  <c r="I49" s="1"/>
  <c r="I50" s="1"/>
  <c r="I51" s="1"/>
  <c r="I40"/>
  <c r="I35"/>
  <c r="I36" s="1"/>
  <c r="O28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H5" i="1"/>
  <c r="H6" s="1"/>
  <c r="H7" s="1"/>
  <c r="H8" s="1"/>
  <c r="H9" s="1"/>
  <c r="H10" s="1"/>
  <c r="H11" s="1"/>
  <c r="H12" s="1"/>
  <c r="H13" s="1"/>
  <c r="H14" s="1"/>
  <c r="H15" s="1"/>
  <c r="H16" s="1"/>
  <c r="G4" i="2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4" i="3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" i="6" l="1"/>
  <c r="G5" s="1"/>
  <c r="G6" s="1"/>
  <c r="G7" s="1"/>
  <c r="G8" s="1"/>
  <c r="G4" i="4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O4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I23" i="2"/>
  <c r="I24" s="1"/>
  <c r="I25" s="1"/>
  <c r="I26" s="1"/>
  <c r="I27" s="1"/>
  <c r="I29" s="1"/>
  <c r="I30" s="1"/>
  <c r="I31" s="1"/>
  <c r="I32" s="1"/>
  <c r="I33" s="1"/>
</calcChain>
</file>

<file path=xl/sharedStrings.xml><?xml version="1.0" encoding="utf-8"?>
<sst xmlns="http://schemas.openxmlformats.org/spreadsheetml/2006/main" count="349" uniqueCount="146">
  <si>
    <t>DATE</t>
  </si>
  <si>
    <t>DESCRIPTION</t>
  </si>
  <si>
    <t>TYPE</t>
  </si>
  <si>
    <t>DEPOSITS</t>
  </si>
  <si>
    <t>WITHDRAWL</t>
  </si>
  <si>
    <t>BALANCE</t>
  </si>
  <si>
    <t>INITIAL DEPOSIT</t>
  </si>
  <si>
    <t>LEG CHECK PURCHASE</t>
  </si>
  <si>
    <t>DIRECT</t>
  </si>
  <si>
    <t>CHECK</t>
  </si>
  <si>
    <t>OFFICE EXPENSE AND 2014 LEG BALANCE</t>
  </si>
  <si>
    <t>PFFI OFFICE CONTRIBUTION</t>
  </si>
  <si>
    <t>NLFF OFFICE CONTRIBUTION</t>
  </si>
  <si>
    <t>STICKER FOR OFFICE TABLE</t>
  </si>
  <si>
    <t>CASH</t>
  </si>
  <si>
    <t>DEBIT</t>
  </si>
  <si>
    <t>OFFICE FILE CABINET-ATM WITHDRAWL</t>
  </si>
  <si>
    <t>LEGISLATOR LUNCHEON FLIGHT</t>
  </si>
  <si>
    <t>OFFICE DESK AND CHAIR SAMPLE</t>
  </si>
  <si>
    <t>ADDITIONAL OFFICE CHAIRS</t>
  </si>
  <si>
    <t>LEG. LUNCHEON FLIGHT-REIMBURSE-PFFI</t>
  </si>
  <si>
    <t>STATE FARM INSURANCE PURCHASE</t>
  </si>
  <si>
    <t>TIME WARNER CABLE</t>
  </si>
  <si>
    <t>OFFICE LEASE PURCHASE W/$200 DEPOSIT</t>
  </si>
  <si>
    <t>VACUUM CLEANER</t>
  </si>
  <si>
    <t>EXTERIOR OFFICE SIGN FROM FINISHLINE</t>
  </si>
  <si>
    <t>WHITE BOARDS AND STORAGE-COSTCO</t>
  </si>
  <si>
    <t>OFFICE SUPPLIES-OFFICE MAX</t>
  </si>
  <si>
    <t>INTERIOR SIGN FROM INKDROP</t>
  </si>
  <si>
    <t>COFFEE-TEA SUPPLIES SAFEWAY</t>
  </si>
  <si>
    <t>OFFICE TABLE</t>
  </si>
  <si>
    <t>COEUR D ALENE FF L710 LEG BUDGET</t>
  </si>
  <si>
    <t>CUPS FROM TJ MAXX</t>
  </si>
  <si>
    <t>KEYS FROM ACE HARDWARE</t>
  </si>
  <si>
    <t>REFRESHMENTS-SAFEWAY</t>
  </si>
  <si>
    <t>REFRESHMENTS-NW BLVD LIQUOR STORE</t>
  </si>
  <si>
    <t>PARKING AT SPOKANE AIRPORT-LEG LUNCH</t>
  </si>
  <si>
    <t>STORAGE-BED BATH AND BEYOND</t>
  </si>
  <si>
    <t>SUPPLIES-TJ MAXX</t>
  </si>
  <si>
    <t>TJ MAXX RETURN</t>
  </si>
  <si>
    <t>HOT WATER KETTLE-ST VINNYS</t>
  </si>
  <si>
    <t>COFFEE MUGS CASH TO JAKE BIEKER</t>
  </si>
  <si>
    <t>HOT WATER KETTLE-TARGET</t>
  </si>
  <si>
    <t>CDAFF L710 LEG 2015 BUDGET DEPOSIT</t>
  </si>
  <si>
    <t>PINT GLASSES-SLATE CREEK</t>
  </si>
  <si>
    <t>PINT GLASSES-DAFT BADGER</t>
  </si>
  <si>
    <t>FOLDING TABLE AND TAPE-HOME DEPOT</t>
  </si>
  <si>
    <t>OFFICE SUPPLIES ZIPLOCKS, CUPS-SAFEWAY</t>
  </si>
  <si>
    <t>MARC EBEREIN LUNCH</t>
  </si>
  <si>
    <t>COFFEE CREAMER FOR OFFICE</t>
  </si>
  <si>
    <t>PARAGON PINT GLASSES</t>
  </si>
  <si>
    <t>ENVELOPS-OFFICE MAX</t>
  </si>
  <si>
    <t>PAPER TRIMMER-PAYPAL</t>
  </si>
  <si>
    <t>ACH</t>
  </si>
  <si>
    <t>20 STAMPS</t>
  </si>
  <si>
    <t>710 LEG FUND</t>
  </si>
  <si>
    <t>OFFICE</t>
  </si>
  <si>
    <t>LOCAL 4045 LEG MEET DONATION</t>
  </si>
  <si>
    <t>LOCAL 4045 LEG MEET REFUND</t>
  </si>
  <si>
    <t>LOCAL 2856 LEG MEET DONATION</t>
  </si>
  <si>
    <t>LEG MEET-KELLYS</t>
  </si>
  <si>
    <t>DEMOCRACY DINNER</t>
  </si>
  <si>
    <t>SEN. SOUZA MEET</t>
  </si>
  <si>
    <t>OFFICE RESTOCK</t>
  </si>
  <si>
    <t>BURROW CAMPAIGN PLANNING</t>
  </si>
  <si>
    <t>SPEZIALE CAMPAIGN PLANNING</t>
  </si>
  <si>
    <t>STAMPS</t>
  </si>
  <si>
    <t>LOCAL 4045 LEG OFFICE DONATION</t>
  </si>
  <si>
    <t>COEUR D ALENE FF L710 LEG AND OFFICE BUDGET</t>
  </si>
  <si>
    <t>EXCHANGE</t>
  </si>
  <si>
    <t>LUKE MALEK DINNER</t>
  </si>
  <si>
    <t>IAFF LOCAL 710 LEG FUNDING FOR 2106</t>
  </si>
  <si>
    <t>END OF 2015 BALANCE</t>
  </si>
  <si>
    <t>BEGINNING BALANCE</t>
  </si>
  <si>
    <t>TRANSFER OF $500 TO CDA LEG FUND</t>
  </si>
  <si>
    <t>2016 FUNDING</t>
  </si>
  <si>
    <t>PFFI OFFICE CHECK</t>
  </si>
  <si>
    <t>OFFICE PAYMENT #1007</t>
  </si>
  <si>
    <t>STATE FARM PAYMENT #1006</t>
  </si>
  <si>
    <t>LEGISLATIVE BASKET via CHRISTIE WOOD #1008</t>
  </si>
  <si>
    <t>OFFICE SUPPLIES from SAFEWAY</t>
  </si>
  <si>
    <t>DOOR KNOCK HOSPITALITY at DAFT BADGER</t>
  </si>
  <si>
    <t>WSCFF DONATION FOR GOVERNOR RECEPTION #8535</t>
  </si>
  <si>
    <t>PFFI DONATION FOR GOVERNOR RECEPTION #4898</t>
  </si>
  <si>
    <t xml:space="preserve">STATE FARM PAYMENT </t>
  </si>
  <si>
    <t>CANVASS REFRESHMENT-STARBUCKS</t>
  </si>
  <si>
    <t>CANVASS REFRESHMENT-SAFEWAY</t>
  </si>
  <si>
    <t>GOVERNOR RECEPTION</t>
  </si>
  <si>
    <t>GOVERNOR RECEPTION GRATUTITY</t>
  </si>
  <si>
    <t>OFFICE MAPS CHECK #1009</t>
  </si>
  <si>
    <t>OFFICE SUPPLIES from SAFEWAY BOUGHT BY J.HOSTON</t>
  </si>
  <si>
    <t>TRANSFER</t>
  </si>
  <si>
    <t>END OF 2016 BALANCE</t>
  </si>
  <si>
    <t>CDAFF L 710 OFFICE FUND ($1000 FROM PFFI)</t>
  </si>
  <si>
    <t>STATE FARM INSURANCE PAYMENT</t>
  </si>
  <si>
    <t>OFFICE RENT</t>
  </si>
  <si>
    <t>MAYOR MEETING @ VAULT COFFEE</t>
  </si>
  <si>
    <t>KIKI MILLER MEETING @STRADA COFFEE</t>
  </si>
  <si>
    <t>WOODY MCEVERS MEETING @ CAPONES</t>
  </si>
  <si>
    <t>OFFICE KEY REPLACEMENT</t>
  </si>
  <si>
    <t>OFFICE SUPPLIES</t>
  </si>
  <si>
    <t>END OF 2017 BALANCE</t>
  </si>
  <si>
    <t>PFFI HOSPITALITY NIGHT</t>
  </si>
  <si>
    <t>LEG FUND REPLACEMENT FOR PFFI</t>
  </si>
  <si>
    <t>JULIE AND PAUL AMADOR GIFT</t>
  </si>
  <si>
    <t>PETER AMADOR GIFT</t>
  </si>
  <si>
    <t>OFFICE REPAIR SUPPLIES</t>
  </si>
  <si>
    <t>OFFICE REFUND</t>
  </si>
  <si>
    <t>OFFICE DEPOSIT REFUND</t>
  </si>
  <si>
    <t>COFFEE WITH ADDIS</t>
  </si>
  <si>
    <t>L710 OFFICE REFUND</t>
  </si>
  <si>
    <t>PFFI OFFICE REFUND</t>
  </si>
  <si>
    <t>LOCAL 710 LEGISLATIVE BUDGET</t>
  </si>
  <si>
    <t>END OF 2018 BALANCE</t>
  </si>
  <si>
    <t>BEGINNING OF 2019 BALANCE</t>
  </si>
  <si>
    <t>PFFI NEW LEG LUNCHEON BOISE</t>
  </si>
  <si>
    <t xml:space="preserve">2019 L710 LEG BUDGET ALLOCATION </t>
  </si>
  <si>
    <t>SOUTHWEST FLIGHT CHANGE FEE</t>
  </si>
  <si>
    <t>GEG PARKING LUNCHEON TRIP</t>
  </si>
  <si>
    <t>ONLINE</t>
  </si>
  <si>
    <t>SHROEDER MEET @ PARAGON</t>
  </si>
  <si>
    <t>BOISE PARKING LUNCHEON TRIP</t>
  </si>
  <si>
    <t>PFFI NEW LEG LUNCHEON BOISE REIMBURSEMENT</t>
  </si>
  <si>
    <t>LUNCHEON PER DIEM (HOSTON) (176.50) AND MILEAGE (45.24)</t>
  </si>
  <si>
    <t>AMADOR/SOUZA L710 LUNCH IN BOISE</t>
  </si>
  <si>
    <t>HOSPITALITY NIGHT CONTRIBUTION CHECK 1025</t>
  </si>
  <si>
    <t>COUNCIL COFFEE</t>
  </si>
  <si>
    <t>COUNCIL LUNCH CAPONES</t>
  </si>
  <si>
    <t>FLETCHER MEET</t>
  </si>
  <si>
    <t>COUNCIL MEET</t>
  </si>
  <si>
    <t>COUNCIL COFFEE FT GROUNDS</t>
  </si>
  <si>
    <t>PAC MEETING FT GROUNDS</t>
  </si>
  <si>
    <t>STRATEGY MEET WITH JUDGE EVANS BROS</t>
  </si>
  <si>
    <t>STRATEGY MEET LUNCH WITH JUDGE HONEY EATERY</t>
  </si>
  <si>
    <t>CANDIDATE INTERVIEWS AT CALYPSOS</t>
  </si>
  <si>
    <t>AFTER CANDIDATE INTERVIEW MEET CROWN &amp; THISTLE</t>
  </si>
  <si>
    <t>CANDIDATE INTERVIEW AT MICHAEL Ds</t>
  </si>
  <si>
    <t>AFTER CANDIDATE INTERVIEW MEET CDA CIDER</t>
  </si>
  <si>
    <t>MANDY JACQUES FLOWERS FTD</t>
  </si>
  <si>
    <t>FLOWERS REIMBURSEMENT FROM GEN FUND</t>
  </si>
  <si>
    <t>PAC DOOR KNOCK APPRECIATION CAPONES</t>
  </si>
  <si>
    <t>AMY EVANS MEET FT GROUNDS</t>
  </si>
  <si>
    <t>MCEVERS MEET RUSTLERS ROOST</t>
  </si>
  <si>
    <t>LEG MEET AND GREET HONEY</t>
  </si>
  <si>
    <t>LEG MEET AND GREET HONEY (TIP)</t>
  </si>
  <si>
    <t>CAPONES PRE LEG MEET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</si>
</sst>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15" fontId="0" fillId="0" borderId="0" xfId="0" applyNumberFormat="1"/>
    <xf numFmtId="164" fontId="0" fillId="0" borderId="7" xfId="0" applyNumberFormat="1" applyBorder="1"/>
    <xf numFmtId="0" fontId="0" fillId="0" borderId="7" xfId="0" applyBorder="1"/>
    <xf numFmtId="4" fontId="0" fillId="0" borderId="7" xfId="0" applyNumberFormat="1" applyBorder="1"/>
    <xf numFmtId="0" fontId="0" fillId="0" borderId="0" xfId="0" applyAlignment="1">
      <alignment horizontal="center"/>
    </xf>
    <xf numFmtId="4" fontId="0" fillId="0" borderId="8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4" xfId="0" applyNumberFormat="1" applyFill="1" applyBorder="1"/>
    <xf numFmtId="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4" fontId="1" fillId="0" borderId="0" xfId="1" applyNumberFormat="1" applyAlignment="1" applyProtection="1"/>
    <xf numFmtId="4" fontId="0" fillId="2" borderId="7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6"/>
  <sheetViews>
    <sheetView topLeftCell="C1" workbookViewId="0">
      <selection activeCell="B2" sqref="B2:H3"/>
    </sheetView>
  </sheetViews>
  <sheetFormatPr defaultRowHeight="15"/>
  <cols>
    <col min="2" max="2" width="3" bestFit="1" customWidth="1"/>
    <col min="3" max="3" width="10" style="1" bestFit="1" customWidth="1"/>
    <col min="4" max="4" width="37.140625" bestFit="1" customWidth="1"/>
    <col min="6" max="6" width="9.140625" style="2"/>
    <col min="7" max="7" width="12.140625" style="2" bestFit="1" customWidth="1"/>
    <col min="8" max="8" width="9.140625" style="2" bestFit="1" customWidth="1"/>
  </cols>
  <sheetData>
    <row r="1" spans="2:8" ht="15.75" thickBot="1"/>
    <row r="2" spans="2:8" ht="15.75" thickBot="1">
      <c r="B2" s="27" t="s">
        <v>31</v>
      </c>
      <c r="C2" s="28"/>
      <c r="D2" s="28"/>
      <c r="E2" s="28"/>
      <c r="F2" s="28"/>
      <c r="G2" s="28"/>
      <c r="H2" s="29"/>
    </row>
    <row r="3" spans="2:8">
      <c r="C3" s="1" t="s">
        <v>0</v>
      </c>
      <c r="D3" t="s">
        <v>1</v>
      </c>
      <c r="E3" t="s">
        <v>2</v>
      </c>
      <c r="F3" s="2" t="s">
        <v>3</v>
      </c>
      <c r="G3" s="2" t="s">
        <v>4</v>
      </c>
      <c r="H3" s="2" t="s">
        <v>5</v>
      </c>
    </row>
    <row r="4" spans="2:8">
      <c r="B4">
        <v>1</v>
      </c>
      <c r="C4" s="1">
        <v>41908</v>
      </c>
      <c r="D4" t="s">
        <v>6</v>
      </c>
      <c r="E4" t="s">
        <v>9</v>
      </c>
      <c r="F4" s="2">
        <v>50</v>
      </c>
      <c r="H4" s="2">
        <v>50</v>
      </c>
    </row>
    <row r="5" spans="2:8">
      <c r="B5">
        <v>2</v>
      </c>
      <c r="C5" s="1">
        <v>41915</v>
      </c>
      <c r="D5" t="s">
        <v>10</v>
      </c>
      <c r="E5" t="s">
        <v>9</v>
      </c>
      <c r="F5" s="2">
        <v>1540</v>
      </c>
      <c r="H5" s="2">
        <f t="shared" ref="H5:H16" si="0">H4+F5-G5</f>
        <v>1590</v>
      </c>
    </row>
    <row r="6" spans="2:8">
      <c r="B6">
        <v>3</v>
      </c>
      <c r="C6" s="1">
        <v>41920</v>
      </c>
      <c r="D6" t="s">
        <v>7</v>
      </c>
      <c r="E6" t="s">
        <v>8</v>
      </c>
      <c r="G6" s="2">
        <v>23.25</v>
      </c>
      <c r="H6" s="2">
        <f t="shared" si="0"/>
        <v>1566.75</v>
      </c>
    </row>
    <row r="7" spans="2:8">
      <c r="B7">
        <v>4</v>
      </c>
      <c r="C7" s="1">
        <v>41953</v>
      </c>
      <c r="D7" t="s">
        <v>11</v>
      </c>
      <c r="E7" t="s">
        <v>9</v>
      </c>
      <c r="F7" s="2">
        <v>3300</v>
      </c>
      <c r="H7" s="2">
        <f t="shared" si="0"/>
        <v>4866.75</v>
      </c>
    </row>
    <row r="8" spans="2:8">
      <c r="B8">
        <v>5</v>
      </c>
      <c r="C8" s="1">
        <v>41956</v>
      </c>
      <c r="D8" t="s">
        <v>12</v>
      </c>
      <c r="E8" t="s">
        <v>9</v>
      </c>
      <c r="F8" s="2">
        <v>900</v>
      </c>
      <c r="H8" s="2">
        <f t="shared" si="0"/>
        <v>5766.75</v>
      </c>
    </row>
    <row r="9" spans="2:8">
      <c r="B9">
        <v>6</v>
      </c>
      <c r="C9" s="1">
        <v>41969</v>
      </c>
      <c r="D9" t="s">
        <v>16</v>
      </c>
      <c r="E9" t="s">
        <v>14</v>
      </c>
      <c r="G9" s="2">
        <v>50</v>
      </c>
      <c r="H9" s="2">
        <f t="shared" si="0"/>
        <v>5716.75</v>
      </c>
    </row>
    <row r="10" spans="2:8">
      <c r="B10">
        <v>7</v>
      </c>
      <c r="C10" s="1">
        <v>41969</v>
      </c>
      <c r="D10" t="s">
        <v>13</v>
      </c>
      <c r="E10" t="s">
        <v>15</v>
      </c>
      <c r="G10" s="2">
        <v>31.8</v>
      </c>
      <c r="H10" s="2">
        <f t="shared" si="0"/>
        <v>5684.95</v>
      </c>
    </row>
    <row r="11" spans="2:8">
      <c r="B11">
        <v>8</v>
      </c>
      <c r="C11" s="1">
        <v>41975</v>
      </c>
      <c r="D11" t="s">
        <v>17</v>
      </c>
      <c r="E11" t="s">
        <v>15</v>
      </c>
      <c r="G11" s="2">
        <v>184.2</v>
      </c>
      <c r="H11" s="2">
        <f t="shared" si="0"/>
        <v>5500.75</v>
      </c>
    </row>
    <row r="12" spans="2:8">
      <c r="B12">
        <v>9</v>
      </c>
      <c r="C12" s="1">
        <v>41978</v>
      </c>
      <c r="D12" t="s">
        <v>18</v>
      </c>
      <c r="E12" t="s">
        <v>15</v>
      </c>
      <c r="G12" s="2">
        <v>141.74</v>
      </c>
      <c r="H12" s="2">
        <f t="shared" si="0"/>
        <v>5359.01</v>
      </c>
    </row>
    <row r="13" spans="2:8">
      <c r="B13">
        <v>10</v>
      </c>
      <c r="C13" s="1">
        <v>41986</v>
      </c>
      <c r="D13" t="s">
        <v>19</v>
      </c>
      <c r="E13" t="s">
        <v>15</v>
      </c>
      <c r="G13">
        <v>244.95</v>
      </c>
      <c r="H13" s="2">
        <f t="shared" si="0"/>
        <v>5114.0600000000004</v>
      </c>
    </row>
    <row r="14" spans="2:8">
      <c r="B14">
        <v>11</v>
      </c>
      <c r="C14" s="1">
        <v>41988</v>
      </c>
      <c r="D14" t="s">
        <v>20</v>
      </c>
      <c r="E14" t="s">
        <v>9</v>
      </c>
      <c r="F14" s="2">
        <v>184.2</v>
      </c>
      <c r="H14" s="2">
        <f t="shared" si="0"/>
        <v>5298.26</v>
      </c>
    </row>
    <row r="15" spans="2:8">
      <c r="B15">
        <v>12</v>
      </c>
      <c r="C15" s="1">
        <v>42003</v>
      </c>
      <c r="D15" t="s">
        <v>21</v>
      </c>
      <c r="E15" t="s">
        <v>15</v>
      </c>
      <c r="G15" s="2">
        <v>350</v>
      </c>
      <c r="H15" s="2">
        <f t="shared" si="0"/>
        <v>4948.26</v>
      </c>
    </row>
    <row r="16" spans="2:8">
      <c r="B16">
        <v>13</v>
      </c>
      <c r="C16" s="1">
        <v>42004</v>
      </c>
      <c r="D16" t="s">
        <v>23</v>
      </c>
      <c r="E16" t="s">
        <v>9</v>
      </c>
      <c r="G16" s="2">
        <v>2600</v>
      </c>
      <c r="H16" s="2">
        <f t="shared" si="0"/>
        <v>2348.2600000000002</v>
      </c>
    </row>
  </sheetData>
  <mergeCells count="1">
    <mergeCell ref="B2:H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1"/>
  <sheetViews>
    <sheetView zoomScale="90" zoomScaleNormal="90" workbookViewId="0">
      <selection activeCell="O51" sqref="O51"/>
    </sheetView>
  </sheetViews>
  <sheetFormatPr defaultRowHeight="15"/>
  <cols>
    <col min="1" max="1" width="3" bestFit="1" customWidth="1"/>
    <col min="2" max="2" width="10.5703125" bestFit="1" customWidth="1"/>
    <col min="3" max="3" width="38.7109375" customWidth="1"/>
    <col min="4" max="4" width="10.5703125" bestFit="1" customWidth="1"/>
    <col min="5" max="5" width="9.140625" style="2"/>
    <col min="6" max="6" width="12.140625" style="2" bestFit="1" customWidth="1"/>
    <col min="9" max="9" width="9.140625" style="10"/>
    <col min="10" max="10" width="13.28515625" customWidth="1"/>
    <col min="11" max="11" width="35.42578125" bestFit="1" customWidth="1"/>
    <col min="13" max="13" width="9.42578125" style="2" bestFit="1" customWidth="1"/>
    <col min="14" max="14" width="12.140625" style="2" bestFit="1" customWidth="1"/>
    <col min="15" max="15" width="9.140625" style="2"/>
  </cols>
  <sheetData>
    <row r="1" spans="1:15" ht="15.75" thickBot="1"/>
    <row r="2" spans="1:15" ht="15.75" thickBot="1">
      <c r="B2" s="30" t="s">
        <v>68</v>
      </c>
      <c r="C2" s="31"/>
      <c r="D2" s="31"/>
      <c r="E2" s="31"/>
      <c r="F2" s="31"/>
      <c r="G2" s="31"/>
      <c r="H2" s="31"/>
      <c r="I2" s="29"/>
      <c r="J2" s="32" t="s">
        <v>55</v>
      </c>
      <c r="K2" s="33"/>
      <c r="L2" s="33"/>
      <c r="M2" s="33"/>
      <c r="N2" s="33"/>
      <c r="O2" s="34"/>
    </row>
    <row r="3" spans="1:15"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13" t="s">
        <v>5</v>
      </c>
      <c r="H3" s="9"/>
      <c r="I3" s="11" t="s">
        <v>56</v>
      </c>
      <c r="J3" s="7" t="s">
        <v>0</v>
      </c>
      <c r="K3" s="8" t="s">
        <v>1</v>
      </c>
      <c r="L3" s="8" t="s">
        <v>2</v>
      </c>
      <c r="M3" s="9" t="s">
        <v>3</v>
      </c>
      <c r="N3" s="9" t="s">
        <v>4</v>
      </c>
      <c r="O3" s="9" t="s">
        <v>5</v>
      </c>
    </row>
    <row r="4" spans="1:15">
      <c r="A4">
        <v>1</v>
      </c>
      <c r="B4" s="1">
        <v>42006</v>
      </c>
      <c r="C4" s="15" t="s">
        <v>22</v>
      </c>
      <c r="D4" t="s">
        <v>15</v>
      </c>
      <c r="F4" s="2">
        <v>1199.4000000000001</v>
      </c>
      <c r="G4" s="14">
        <f>'2014'!H16+E4-F4</f>
        <v>1148.8600000000001</v>
      </c>
      <c r="H4" s="2"/>
    </row>
    <row r="5" spans="1:15">
      <c r="A5">
        <v>2</v>
      </c>
      <c r="B5" s="1">
        <v>42006</v>
      </c>
      <c r="C5" s="15" t="s">
        <v>24</v>
      </c>
      <c r="D5" t="s">
        <v>15</v>
      </c>
      <c r="F5" s="2">
        <v>18.72</v>
      </c>
      <c r="G5" s="14">
        <f t="shared" ref="G5:G51" si="0">G4+E5-F5</f>
        <v>1130.1400000000001</v>
      </c>
      <c r="H5" s="2"/>
    </row>
    <row r="6" spans="1:15">
      <c r="A6">
        <v>3</v>
      </c>
      <c r="B6" s="1">
        <v>42012</v>
      </c>
      <c r="C6" s="15" t="s">
        <v>25</v>
      </c>
      <c r="D6" t="s">
        <v>15</v>
      </c>
      <c r="F6" s="2">
        <v>57.24</v>
      </c>
      <c r="G6" s="14">
        <f t="shared" si="0"/>
        <v>1072.9000000000001</v>
      </c>
      <c r="H6" s="2"/>
    </row>
    <row r="7" spans="1:15">
      <c r="A7">
        <v>4</v>
      </c>
      <c r="B7" s="1">
        <v>42013</v>
      </c>
      <c r="C7" s="15" t="s">
        <v>26</v>
      </c>
      <c r="D7" t="s">
        <v>15</v>
      </c>
      <c r="F7" s="2">
        <v>35.14</v>
      </c>
      <c r="G7" s="14">
        <f t="shared" si="0"/>
        <v>1037.76</v>
      </c>
      <c r="H7" s="2"/>
    </row>
    <row r="8" spans="1:15">
      <c r="A8">
        <v>5</v>
      </c>
      <c r="B8" s="1">
        <v>42016</v>
      </c>
      <c r="C8" s="15" t="s">
        <v>27</v>
      </c>
      <c r="D8" t="s">
        <v>15</v>
      </c>
      <c r="F8" s="2">
        <v>19.04</v>
      </c>
      <c r="G8" s="14">
        <f t="shared" si="0"/>
        <v>1018.72</v>
      </c>
      <c r="H8" s="2"/>
    </row>
    <row r="9" spans="1:15">
      <c r="A9">
        <v>6</v>
      </c>
      <c r="B9" s="1">
        <v>42016</v>
      </c>
      <c r="C9" s="15" t="s">
        <v>28</v>
      </c>
      <c r="D9" t="s">
        <v>15</v>
      </c>
      <c r="F9" s="2">
        <v>25</v>
      </c>
      <c r="G9" s="14">
        <f t="shared" si="0"/>
        <v>993.72</v>
      </c>
      <c r="H9" s="2"/>
    </row>
    <row r="10" spans="1:15">
      <c r="A10">
        <v>7</v>
      </c>
      <c r="B10" s="1">
        <v>42016</v>
      </c>
      <c r="C10" s="15" t="s">
        <v>29</v>
      </c>
      <c r="D10" t="s">
        <v>15</v>
      </c>
      <c r="F10" s="2">
        <v>41.3</v>
      </c>
      <c r="G10" s="14">
        <f t="shared" si="0"/>
        <v>952.42000000000007</v>
      </c>
      <c r="H10" s="2"/>
    </row>
    <row r="11" spans="1:15">
      <c r="A11">
        <v>8</v>
      </c>
      <c r="B11" s="1">
        <v>42023</v>
      </c>
      <c r="C11" s="15" t="s">
        <v>30</v>
      </c>
      <c r="D11" t="s">
        <v>9</v>
      </c>
      <c r="F11" s="2">
        <v>340</v>
      </c>
      <c r="G11" s="14">
        <f t="shared" si="0"/>
        <v>612.42000000000007</v>
      </c>
      <c r="H11" s="2"/>
    </row>
    <row r="12" spans="1:15">
      <c r="A12">
        <v>9</v>
      </c>
      <c r="B12" s="1">
        <v>42024</v>
      </c>
      <c r="C12" s="15" t="s">
        <v>32</v>
      </c>
      <c r="D12" t="s">
        <v>15</v>
      </c>
      <c r="F12" s="2">
        <v>7.41</v>
      </c>
      <c r="G12" s="14">
        <f t="shared" si="0"/>
        <v>605.0100000000001</v>
      </c>
      <c r="H12" s="2"/>
    </row>
    <row r="13" spans="1:15">
      <c r="A13">
        <v>10</v>
      </c>
      <c r="B13" s="1">
        <v>42024</v>
      </c>
      <c r="C13" s="15" t="s">
        <v>33</v>
      </c>
      <c r="D13" t="s">
        <v>15</v>
      </c>
      <c r="F13" s="2">
        <v>8.4499999999999993</v>
      </c>
      <c r="G13" s="14">
        <f t="shared" si="0"/>
        <v>596.56000000000006</v>
      </c>
      <c r="H13" s="2"/>
    </row>
    <row r="14" spans="1:15">
      <c r="A14">
        <v>11</v>
      </c>
      <c r="B14" s="1">
        <v>42024</v>
      </c>
      <c r="C14" s="15" t="s">
        <v>34</v>
      </c>
      <c r="D14" t="s">
        <v>15</v>
      </c>
      <c r="F14" s="2">
        <v>51.64</v>
      </c>
      <c r="G14" s="14">
        <f t="shared" si="0"/>
        <v>544.92000000000007</v>
      </c>
      <c r="H14" s="2"/>
    </row>
    <row r="15" spans="1:15">
      <c r="A15">
        <v>12</v>
      </c>
      <c r="B15" s="1">
        <v>42024</v>
      </c>
      <c r="C15" s="15" t="s">
        <v>35</v>
      </c>
      <c r="D15" t="s">
        <v>15</v>
      </c>
      <c r="F15" s="2">
        <v>67.63</v>
      </c>
      <c r="G15" s="14">
        <f t="shared" si="0"/>
        <v>477.29000000000008</v>
      </c>
      <c r="H15" s="2"/>
    </row>
    <row r="16" spans="1:15">
      <c r="A16">
        <v>13</v>
      </c>
      <c r="B16" s="6">
        <v>42027</v>
      </c>
      <c r="C16" t="s">
        <v>36</v>
      </c>
      <c r="D16" t="s">
        <v>15</v>
      </c>
      <c r="F16" s="2">
        <v>30</v>
      </c>
      <c r="G16" s="14">
        <f t="shared" si="0"/>
        <v>447.29000000000008</v>
      </c>
      <c r="H16" s="2"/>
    </row>
    <row r="17" spans="1:15">
      <c r="A17">
        <v>14</v>
      </c>
      <c r="B17" s="6">
        <v>42028</v>
      </c>
      <c r="C17" s="15" t="s">
        <v>37</v>
      </c>
      <c r="D17" t="s">
        <v>15</v>
      </c>
      <c r="F17" s="2">
        <v>26.48</v>
      </c>
      <c r="G17" s="14">
        <f t="shared" si="0"/>
        <v>420.81000000000006</v>
      </c>
      <c r="H17" s="2"/>
    </row>
    <row r="18" spans="1:15">
      <c r="A18">
        <v>15</v>
      </c>
      <c r="B18" s="6">
        <v>42028</v>
      </c>
      <c r="C18" s="15" t="s">
        <v>38</v>
      </c>
      <c r="D18" t="s">
        <v>15</v>
      </c>
      <c r="F18" s="2">
        <v>19.05</v>
      </c>
      <c r="G18" s="14">
        <f t="shared" si="0"/>
        <v>401.76000000000005</v>
      </c>
      <c r="H18" s="2"/>
    </row>
    <row r="19" spans="1:15">
      <c r="A19">
        <v>16</v>
      </c>
      <c r="B19" s="6">
        <v>42038</v>
      </c>
      <c r="C19" s="15" t="s">
        <v>39</v>
      </c>
      <c r="D19" t="s">
        <v>15</v>
      </c>
      <c r="E19" s="2">
        <v>12.7</v>
      </c>
      <c r="G19" s="14">
        <f t="shared" si="0"/>
        <v>414.46000000000004</v>
      </c>
      <c r="H19" s="2"/>
    </row>
    <row r="20" spans="1:15">
      <c r="A20">
        <v>17</v>
      </c>
      <c r="B20" s="6">
        <v>42039</v>
      </c>
      <c r="C20" s="15" t="s">
        <v>40</v>
      </c>
      <c r="D20" t="s">
        <v>15</v>
      </c>
      <c r="F20" s="2">
        <v>5.3</v>
      </c>
      <c r="G20" s="14">
        <f t="shared" si="0"/>
        <v>409.16</v>
      </c>
      <c r="H20" s="2"/>
    </row>
    <row r="21" spans="1:15">
      <c r="A21">
        <v>18</v>
      </c>
      <c r="B21" s="6">
        <v>42040</v>
      </c>
      <c r="C21" s="15" t="s">
        <v>41</v>
      </c>
      <c r="D21" t="s">
        <v>14</v>
      </c>
      <c r="F21" s="2">
        <v>50</v>
      </c>
      <c r="G21" s="14">
        <f t="shared" si="0"/>
        <v>359.16</v>
      </c>
      <c r="H21" s="2"/>
    </row>
    <row r="22" spans="1:15">
      <c r="A22">
        <v>19</v>
      </c>
      <c r="B22" s="6">
        <v>42041</v>
      </c>
      <c r="C22" s="15" t="s">
        <v>42</v>
      </c>
      <c r="D22" t="s">
        <v>15</v>
      </c>
      <c r="F22" s="2">
        <v>21.19</v>
      </c>
      <c r="G22" s="14">
        <f t="shared" si="0"/>
        <v>337.97</v>
      </c>
      <c r="H22" s="2"/>
      <c r="I22" s="17" t="s">
        <v>56</v>
      </c>
    </row>
    <row r="23" spans="1:15">
      <c r="A23">
        <v>20</v>
      </c>
      <c r="B23" s="6">
        <v>42055</v>
      </c>
      <c r="C23" s="16" t="s">
        <v>43</v>
      </c>
      <c r="D23" t="s">
        <v>9</v>
      </c>
      <c r="E23" s="2">
        <v>500</v>
      </c>
      <c r="G23" s="14">
        <f t="shared" si="0"/>
        <v>837.97</v>
      </c>
      <c r="H23" s="2"/>
      <c r="I23" s="12">
        <f>G22</f>
        <v>337.97</v>
      </c>
      <c r="J23" s="6">
        <v>42055</v>
      </c>
      <c r="K23" t="s">
        <v>43</v>
      </c>
      <c r="L23" t="s">
        <v>9</v>
      </c>
      <c r="M23" s="2">
        <v>500</v>
      </c>
      <c r="O23" s="2">
        <v>500</v>
      </c>
    </row>
    <row r="24" spans="1:15">
      <c r="A24">
        <v>21</v>
      </c>
      <c r="B24" s="6">
        <v>42055</v>
      </c>
      <c r="C24" s="15" t="s">
        <v>44</v>
      </c>
      <c r="D24" t="s">
        <v>15</v>
      </c>
      <c r="F24" s="2">
        <v>10.6</v>
      </c>
      <c r="G24" s="14">
        <f t="shared" si="0"/>
        <v>827.37</v>
      </c>
      <c r="H24" s="2"/>
      <c r="I24" s="12">
        <f>I23-F24</f>
        <v>327.37</v>
      </c>
      <c r="O24" s="2">
        <v>500</v>
      </c>
    </row>
    <row r="25" spans="1:15">
      <c r="A25">
        <v>22</v>
      </c>
      <c r="B25" s="6">
        <v>42055</v>
      </c>
      <c r="C25" s="15" t="s">
        <v>45</v>
      </c>
      <c r="D25" t="s">
        <v>15</v>
      </c>
      <c r="F25" s="2">
        <v>12</v>
      </c>
      <c r="G25" s="14">
        <f t="shared" si="0"/>
        <v>815.37</v>
      </c>
      <c r="H25" s="2"/>
      <c r="I25" s="12">
        <f>I24-F25</f>
        <v>315.37</v>
      </c>
      <c r="O25" s="2">
        <v>500</v>
      </c>
    </row>
    <row r="26" spans="1:15">
      <c r="A26">
        <v>23</v>
      </c>
      <c r="B26" s="6">
        <v>42071</v>
      </c>
      <c r="C26" s="15" t="s">
        <v>46</v>
      </c>
      <c r="D26" t="s">
        <v>15</v>
      </c>
      <c r="F26" s="2">
        <v>53.35</v>
      </c>
      <c r="G26" s="14">
        <f t="shared" si="0"/>
        <v>762.02</v>
      </c>
      <c r="H26" s="2"/>
      <c r="I26" s="12">
        <f t="shared" ref="I26:I36" si="1">I25-F26</f>
        <v>262.02</v>
      </c>
      <c r="O26" s="2">
        <v>500</v>
      </c>
    </row>
    <row r="27" spans="1:15">
      <c r="A27">
        <v>24</v>
      </c>
      <c r="B27" s="6">
        <v>42071</v>
      </c>
      <c r="C27" s="15" t="s">
        <v>47</v>
      </c>
      <c r="D27" t="s">
        <v>15</v>
      </c>
      <c r="F27" s="2">
        <v>29.62</v>
      </c>
      <c r="G27" s="14">
        <f t="shared" si="0"/>
        <v>732.4</v>
      </c>
      <c r="H27" s="2"/>
      <c r="I27" s="12">
        <f t="shared" si="1"/>
        <v>232.39999999999998</v>
      </c>
      <c r="O27" s="2">
        <v>500</v>
      </c>
    </row>
    <row r="28" spans="1:15">
      <c r="A28">
        <v>25</v>
      </c>
      <c r="B28" s="6">
        <v>42074</v>
      </c>
      <c r="C28" t="s">
        <v>48</v>
      </c>
      <c r="D28" t="s">
        <v>15</v>
      </c>
      <c r="F28" s="2">
        <v>29</v>
      </c>
      <c r="G28" s="14">
        <f t="shared" si="0"/>
        <v>703.4</v>
      </c>
      <c r="H28" s="2"/>
      <c r="I28" s="12">
        <v>232.4</v>
      </c>
      <c r="J28" s="6">
        <v>42074</v>
      </c>
      <c r="K28" t="s">
        <v>48</v>
      </c>
      <c r="L28" t="s">
        <v>15</v>
      </c>
      <c r="N28" s="2">
        <v>29</v>
      </c>
      <c r="O28" s="2">
        <f t="shared" ref="O28:O51" si="2">O27+M28-N28</f>
        <v>471</v>
      </c>
    </row>
    <row r="29" spans="1:15">
      <c r="A29">
        <v>26</v>
      </c>
      <c r="B29" s="6">
        <v>42076</v>
      </c>
      <c r="C29" s="15" t="s">
        <v>49</v>
      </c>
      <c r="D29" t="s">
        <v>15</v>
      </c>
      <c r="F29" s="2">
        <v>3.06</v>
      </c>
      <c r="G29" s="14">
        <f t="shared" si="0"/>
        <v>700.34</v>
      </c>
      <c r="H29" s="2"/>
      <c r="I29" s="12">
        <f t="shared" si="1"/>
        <v>229.34</v>
      </c>
      <c r="O29" s="2">
        <f t="shared" si="2"/>
        <v>471</v>
      </c>
    </row>
    <row r="30" spans="1:15">
      <c r="A30">
        <v>27</v>
      </c>
      <c r="B30" s="6">
        <v>42086</v>
      </c>
      <c r="C30" s="15" t="s">
        <v>50</v>
      </c>
      <c r="D30" t="s">
        <v>15</v>
      </c>
      <c r="F30" s="2">
        <v>8.48</v>
      </c>
      <c r="G30" s="14">
        <f t="shared" si="0"/>
        <v>691.86</v>
      </c>
      <c r="H30" s="2"/>
      <c r="I30" s="12">
        <f t="shared" si="1"/>
        <v>220.86</v>
      </c>
      <c r="O30" s="2">
        <f t="shared" si="2"/>
        <v>471</v>
      </c>
    </row>
    <row r="31" spans="1:15">
      <c r="A31">
        <v>28</v>
      </c>
      <c r="B31" s="6">
        <v>42100</v>
      </c>
      <c r="C31" s="15" t="s">
        <v>51</v>
      </c>
      <c r="D31" t="s">
        <v>15</v>
      </c>
      <c r="F31" s="2">
        <v>8.4700000000000006</v>
      </c>
      <c r="G31" s="14">
        <f t="shared" si="0"/>
        <v>683.39</v>
      </c>
      <c r="H31" s="2"/>
      <c r="I31" s="12">
        <f t="shared" si="1"/>
        <v>212.39000000000001</v>
      </c>
      <c r="O31" s="2">
        <f t="shared" si="2"/>
        <v>471</v>
      </c>
    </row>
    <row r="32" spans="1:15">
      <c r="A32">
        <v>29</v>
      </c>
      <c r="B32" s="6">
        <v>42100</v>
      </c>
      <c r="C32" s="15" t="s">
        <v>52</v>
      </c>
      <c r="D32" t="s">
        <v>53</v>
      </c>
      <c r="F32" s="2">
        <v>23.28</v>
      </c>
      <c r="G32" s="14">
        <f t="shared" si="0"/>
        <v>660.11</v>
      </c>
      <c r="H32" s="2"/>
      <c r="I32" s="12">
        <f t="shared" si="1"/>
        <v>189.11</v>
      </c>
      <c r="O32" s="2">
        <f t="shared" si="2"/>
        <v>471</v>
      </c>
    </row>
    <row r="33" spans="1:18">
      <c r="A33">
        <v>30</v>
      </c>
      <c r="B33" s="6">
        <v>42100</v>
      </c>
      <c r="C33" s="15" t="s">
        <v>54</v>
      </c>
      <c r="D33" t="s">
        <v>15</v>
      </c>
      <c r="F33" s="2">
        <v>9.8000000000000007</v>
      </c>
      <c r="G33" s="14">
        <f t="shared" si="0"/>
        <v>650.31000000000006</v>
      </c>
      <c r="H33" s="2"/>
      <c r="I33" s="12">
        <f t="shared" si="1"/>
        <v>179.31</v>
      </c>
      <c r="O33" s="2">
        <f t="shared" si="2"/>
        <v>471</v>
      </c>
      <c r="R33" s="2"/>
    </row>
    <row r="34" spans="1:18">
      <c r="A34">
        <v>31</v>
      </c>
      <c r="B34" s="6">
        <v>42111</v>
      </c>
      <c r="C34" t="s">
        <v>60</v>
      </c>
      <c r="D34" t="s">
        <v>15</v>
      </c>
      <c r="F34" s="2">
        <v>135.32</v>
      </c>
      <c r="G34" s="14">
        <f t="shared" si="0"/>
        <v>514.99</v>
      </c>
      <c r="H34" s="2"/>
      <c r="I34" s="12">
        <v>179.31</v>
      </c>
      <c r="J34" s="6">
        <v>42111</v>
      </c>
      <c r="K34" t="s">
        <v>60</v>
      </c>
      <c r="L34" t="s">
        <v>15</v>
      </c>
      <c r="N34" s="2">
        <v>135.32</v>
      </c>
      <c r="O34" s="2">
        <f t="shared" si="2"/>
        <v>335.68</v>
      </c>
      <c r="R34" s="2"/>
    </row>
    <row r="35" spans="1:18">
      <c r="A35">
        <v>32</v>
      </c>
      <c r="B35" s="6">
        <v>42111</v>
      </c>
      <c r="C35" t="s">
        <v>57</v>
      </c>
      <c r="D35" t="s">
        <v>9</v>
      </c>
      <c r="E35" s="2">
        <v>250</v>
      </c>
      <c r="G35" s="14">
        <f t="shared" si="0"/>
        <v>764.99</v>
      </c>
      <c r="H35" s="2"/>
      <c r="I35" s="12">
        <f t="shared" si="1"/>
        <v>179.31</v>
      </c>
      <c r="J35" s="6">
        <v>42111</v>
      </c>
      <c r="K35" t="s">
        <v>57</v>
      </c>
      <c r="L35" t="s">
        <v>9</v>
      </c>
      <c r="M35" s="2">
        <v>250</v>
      </c>
      <c r="O35" s="2">
        <f t="shared" si="2"/>
        <v>585.68000000000006</v>
      </c>
    </row>
    <row r="36" spans="1:18">
      <c r="A36">
        <v>33</v>
      </c>
      <c r="B36" s="6">
        <v>42114</v>
      </c>
      <c r="C36" t="s">
        <v>59</v>
      </c>
      <c r="D36" t="s">
        <v>9</v>
      </c>
      <c r="E36" s="2">
        <v>250</v>
      </c>
      <c r="G36" s="14">
        <f t="shared" si="0"/>
        <v>1014.99</v>
      </c>
      <c r="H36" s="2"/>
      <c r="I36" s="12">
        <f t="shared" si="1"/>
        <v>179.31</v>
      </c>
      <c r="J36" s="6">
        <v>42119</v>
      </c>
      <c r="K36" t="s">
        <v>59</v>
      </c>
      <c r="L36" t="s">
        <v>9</v>
      </c>
      <c r="M36" s="2">
        <v>250</v>
      </c>
      <c r="O36" s="2">
        <f t="shared" si="2"/>
        <v>835.68000000000006</v>
      </c>
    </row>
    <row r="37" spans="1:18">
      <c r="A37">
        <v>34</v>
      </c>
      <c r="B37" s="6">
        <v>42140</v>
      </c>
      <c r="C37" t="s">
        <v>61</v>
      </c>
      <c r="D37" t="s">
        <v>9</v>
      </c>
      <c r="F37" s="2">
        <v>400</v>
      </c>
      <c r="G37" s="14">
        <f t="shared" si="0"/>
        <v>614.99</v>
      </c>
      <c r="H37" s="2"/>
      <c r="I37" s="12">
        <v>179.31</v>
      </c>
      <c r="J37" s="6">
        <v>42140</v>
      </c>
      <c r="K37" t="s">
        <v>61</v>
      </c>
      <c r="L37" t="s">
        <v>9</v>
      </c>
      <c r="N37" s="2">
        <v>400</v>
      </c>
      <c r="O37" s="2">
        <f>O36+M38-N38</f>
        <v>630.68000000000006</v>
      </c>
    </row>
    <row r="38" spans="1:18">
      <c r="A38">
        <v>35</v>
      </c>
      <c r="B38" s="6">
        <v>42140</v>
      </c>
      <c r="C38" t="s">
        <v>58</v>
      </c>
      <c r="D38" t="s">
        <v>9</v>
      </c>
      <c r="F38" s="2">
        <v>205</v>
      </c>
      <c r="G38" s="14">
        <f t="shared" si="0"/>
        <v>409.99</v>
      </c>
      <c r="H38" s="2"/>
      <c r="I38" s="12">
        <v>179.31</v>
      </c>
      <c r="J38" s="6">
        <v>42140</v>
      </c>
      <c r="K38" t="s">
        <v>58</v>
      </c>
      <c r="L38" t="s">
        <v>9</v>
      </c>
      <c r="N38" s="2">
        <v>205</v>
      </c>
      <c r="O38" s="2">
        <f>O37+M37-N37</f>
        <v>230.68000000000006</v>
      </c>
    </row>
    <row r="39" spans="1:18">
      <c r="A39">
        <v>36</v>
      </c>
      <c r="B39" s="6">
        <v>42187</v>
      </c>
      <c r="C39" t="s">
        <v>62</v>
      </c>
      <c r="D39" t="s">
        <v>15</v>
      </c>
      <c r="F39" s="2">
        <v>8.56</v>
      </c>
      <c r="G39" s="14">
        <f t="shared" si="0"/>
        <v>401.43</v>
      </c>
      <c r="H39" s="2"/>
      <c r="I39" s="12">
        <v>179.31</v>
      </c>
      <c r="J39" s="6">
        <v>42187</v>
      </c>
      <c r="K39" t="s">
        <v>62</v>
      </c>
      <c r="L39" t="s">
        <v>15</v>
      </c>
      <c r="N39" s="2">
        <v>8.56</v>
      </c>
      <c r="O39" s="2">
        <f t="shared" si="2"/>
        <v>222.12000000000006</v>
      </c>
    </row>
    <row r="40" spans="1:18">
      <c r="A40">
        <v>37</v>
      </c>
      <c r="B40" s="6">
        <v>42263</v>
      </c>
      <c r="C40" s="15" t="s">
        <v>63</v>
      </c>
      <c r="D40" t="s">
        <v>15</v>
      </c>
      <c r="F40" s="2">
        <v>51.54</v>
      </c>
      <c r="G40" s="14">
        <f t="shared" si="0"/>
        <v>349.89</v>
      </c>
      <c r="H40" s="2"/>
      <c r="I40" s="12">
        <f>I39-F40</f>
        <v>127.77000000000001</v>
      </c>
      <c r="O40" s="2">
        <f t="shared" si="2"/>
        <v>222.12000000000006</v>
      </c>
    </row>
    <row r="41" spans="1:18">
      <c r="A41">
        <v>38</v>
      </c>
      <c r="B41" s="6">
        <v>42268</v>
      </c>
      <c r="C41" t="s">
        <v>64</v>
      </c>
      <c r="D41" t="s">
        <v>15</v>
      </c>
      <c r="F41" s="2">
        <v>61.09</v>
      </c>
      <c r="G41" s="14">
        <f t="shared" si="0"/>
        <v>288.79999999999995</v>
      </c>
      <c r="H41" s="2"/>
      <c r="I41" s="12">
        <v>127.77</v>
      </c>
      <c r="J41" s="6">
        <v>42268</v>
      </c>
      <c r="K41" t="s">
        <v>64</v>
      </c>
      <c r="L41" t="s">
        <v>15</v>
      </c>
      <c r="N41" s="2">
        <v>61.09</v>
      </c>
      <c r="O41" s="2">
        <f t="shared" si="2"/>
        <v>161.03000000000006</v>
      </c>
    </row>
    <row r="42" spans="1:18">
      <c r="A42">
        <v>39</v>
      </c>
      <c r="B42" s="6">
        <v>42268</v>
      </c>
      <c r="C42" t="s">
        <v>65</v>
      </c>
      <c r="D42" t="s">
        <v>15</v>
      </c>
      <c r="F42" s="2">
        <v>68.5</v>
      </c>
      <c r="G42" s="14">
        <f t="shared" si="0"/>
        <v>220.29999999999995</v>
      </c>
      <c r="H42" s="2"/>
      <c r="I42" s="12">
        <v>127.77</v>
      </c>
      <c r="J42" s="6">
        <v>42268</v>
      </c>
      <c r="K42" t="s">
        <v>65</v>
      </c>
      <c r="L42" t="s">
        <v>15</v>
      </c>
      <c r="N42" s="2">
        <v>68.5</v>
      </c>
      <c r="O42" s="2">
        <f t="shared" si="2"/>
        <v>92.530000000000058</v>
      </c>
    </row>
    <row r="43" spans="1:18">
      <c r="A43">
        <v>40</v>
      </c>
      <c r="B43" s="6">
        <v>42328</v>
      </c>
      <c r="C43" t="s">
        <v>66</v>
      </c>
      <c r="D43" t="s">
        <v>15</v>
      </c>
      <c r="F43" s="2">
        <v>4.9000000000000004</v>
      </c>
      <c r="G43" s="14">
        <f t="shared" si="0"/>
        <v>215.39999999999995</v>
      </c>
      <c r="H43" s="2"/>
      <c r="I43" s="12">
        <v>127.77</v>
      </c>
      <c r="J43" s="6">
        <v>42328</v>
      </c>
      <c r="K43" t="s">
        <v>66</v>
      </c>
      <c r="L43" t="s">
        <v>15</v>
      </c>
      <c r="N43" s="2">
        <v>4.9000000000000004</v>
      </c>
      <c r="O43" s="2">
        <f t="shared" si="2"/>
        <v>87.630000000000052</v>
      </c>
    </row>
    <row r="44" spans="1:18">
      <c r="A44">
        <v>41</v>
      </c>
      <c r="B44" s="6">
        <v>42353</v>
      </c>
      <c r="C44" s="15" t="s">
        <v>67</v>
      </c>
      <c r="D44" t="s">
        <v>69</v>
      </c>
      <c r="E44" s="2">
        <v>205</v>
      </c>
      <c r="G44" s="14">
        <f t="shared" si="0"/>
        <v>420.4</v>
      </c>
      <c r="I44" s="12">
        <f>I43+E44</f>
        <v>332.77</v>
      </c>
      <c r="J44" s="6"/>
      <c r="O44" s="2">
        <f t="shared" si="2"/>
        <v>87.630000000000052</v>
      </c>
    </row>
    <row r="45" spans="1:18">
      <c r="A45">
        <v>42</v>
      </c>
      <c r="B45" s="6">
        <v>42354</v>
      </c>
      <c r="C45" t="s">
        <v>70</v>
      </c>
      <c r="D45" t="s">
        <v>9</v>
      </c>
      <c r="F45" s="2">
        <v>59.07</v>
      </c>
      <c r="G45" s="14">
        <f>G44+E45-F45</f>
        <v>361.33</v>
      </c>
      <c r="I45" s="12">
        <f>I44+E45</f>
        <v>332.77</v>
      </c>
      <c r="J45" s="6">
        <v>42354</v>
      </c>
      <c r="K45" t="s">
        <v>70</v>
      </c>
      <c r="L45" t="s">
        <v>9</v>
      </c>
      <c r="N45" s="2">
        <v>59.07</v>
      </c>
      <c r="O45" s="2">
        <f t="shared" si="2"/>
        <v>28.560000000000052</v>
      </c>
    </row>
    <row r="46" spans="1:18">
      <c r="A46">
        <v>43</v>
      </c>
      <c r="B46" s="6">
        <v>42369</v>
      </c>
      <c r="C46" t="s">
        <v>71</v>
      </c>
      <c r="D46" t="s">
        <v>9</v>
      </c>
      <c r="E46" s="2">
        <v>1800</v>
      </c>
      <c r="G46" s="14">
        <f t="shared" si="0"/>
        <v>2161.33</v>
      </c>
      <c r="I46" s="12">
        <f t="shared" ref="I46:I51" si="3">I45+E46</f>
        <v>2132.77</v>
      </c>
      <c r="O46" s="2">
        <f t="shared" si="2"/>
        <v>28.560000000000052</v>
      </c>
    </row>
    <row r="47" spans="1:18">
      <c r="A47">
        <v>44</v>
      </c>
      <c r="G47" s="14">
        <f t="shared" si="0"/>
        <v>2161.33</v>
      </c>
      <c r="I47" s="12">
        <f t="shared" si="3"/>
        <v>2132.77</v>
      </c>
      <c r="O47" s="2">
        <f t="shared" si="2"/>
        <v>28.560000000000052</v>
      </c>
    </row>
    <row r="48" spans="1:18">
      <c r="A48">
        <v>45</v>
      </c>
      <c r="G48" s="14">
        <f t="shared" si="0"/>
        <v>2161.33</v>
      </c>
      <c r="I48" s="12">
        <f t="shared" si="3"/>
        <v>2132.77</v>
      </c>
      <c r="O48" s="2">
        <f t="shared" si="2"/>
        <v>28.560000000000052</v>
      </c>
    </row>
    <row r="49" spans="1:15">
      <c r="A49">
        <v>46</v>
      </c>
      <c r="G49" s="14">
        <f t="shared" si="0"/>
        <v>2161.33</v>
      </c>
      <c r="I49" s="12">
        <f t="shared" si="3"/>
        <v>2132.77</v>
      </c>
      <c r="O49" s="2">
        <f t="shared" si="2"/>
        <v>28.560000000000052</v>
      </c>
    </row>
    <row r="50" spans="1:15">
      <c r="A50">
        <v>47</v>
      </c>
      <c r="G50" s="14">
        <f t="shared" si="0"/>
        <v>2161.33</v>
      </c>
      <c r="I50" s="12">
        <f t="shared" si="3"/>
        <v>2132.77</v>
      </c>
      <c r="O50" s="2">
        <f t="shared" si="2"/>
        <v>28.560000000000052</v>
      </c>
    </row>
    <row r="51" spans="1:15">
      <c r="A51">
        <v>48</v>
      </c>
      <c r="G51" s="14">
        <f t="shared" si="0"/>
        <v>2161.33</v>
      </c>
      <c r="I51" s="12">
        <f t="shared" si="3"/>
        <v>2132.77</v>
      </c>
      <c r="O51" s="2">
        <f t="shared" si="2"/>
        <v>28.560000000000052</v>
      </c>
    </row>
  </sheetData>
  <mergeCells count="2">
    <mergeCell ref="B2:I2"/>
    <mergeCell ref="J2:O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9"/>
  <sheetViews>
    <sheetView zoomScale="90" zoomScaleNormal="90" workbookViewId="0">
      <selection activeCell="F23" sqref="F23"/>
    </sheetView>
  </sheetViews>
  <sheetFormatPr defaultRowHeight="15"/>
  <cols>
    <col min="1" max="1" width="3" bestFit="1" customWidth="1"/>
    <col min="2" max="2" width="10.5703125" bestFit="1" customWidth="1"/>
    <col min="3" max="3" width="48.85546875" bestFit="1" customWidth="1"/>
    <col min="4" max="4" width="10.5703125" bestFit="1" customWidth="1"/>
    <col min="5" max="5" width="9.42578125" bestFit="1" customWidth="1"/>
    <col min="6" max="6" width="12.140625" bestFit="1" customWidth="1"/>
    <col min="9" max="9" width="8.140625" bestFit="1" customWidth="1"/>
    <col min="10" max="10" width="10.140625" bestFit="1" customWidth="1"/>
    <col min="11" max="11" width="50.140625" bestFit="1" customWidth="1"/>
    <col min="12" max="12" width="10" bestFit="1" customWidth="1"/>
    <col min="13" max="13" width="9.42578125" bestFit="1" customWidth="1"/>
    <col min="14" max="14" width="12.140625" bestFit="1" customWidth="1"/>
  </cols>
  <sheetData>
    <row r="1" spans="1:15" ht="15.75" thickBot="1">
      <c r="E1" s="2"/>
      <c r="F1" s="2"/>
      <c r="I1" s="10"/>
      <c r="M1" s="2"/>
      <c r="N1" s="2"/>
      <c r="O1" s="2"/>
    </row>
    <row r="2" spans="1:15" ht="15.75" thickBot="1">
      <c r="B2" s="30" t="s">
        <v>68</v>
      </c>
      <c r="C2" s="31"/>
      <c r="D2" s="31"/>
      <c r="E2" s="31"/>
      <c r="F2" s="31"/>
      <c r="G2" s="31"/>
      <c r="H2" s="31"/>
      <c r="I2" s="29"/>
      <c r="J2" s="32" t="s">
        <v>55</v>
      </c>
      <c r="K2" s="33"/>
      <c r="L2" s="33"/>
      <c r="M2" s="33"/>
      <c r="N2" s="33"/>
      <c r="O2" s="34"/>
    </row>
    <row r="3" spans="1:15"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13" t="s">
        <v>5</v>
      </c>
      <c r="H3" s="9"/>
      <c r="I3" s="11" t="s">
        <v>56</v>
      </c>
      <c r="J3" s="7" t="s">
        <v>0</v>
      </c>
      <c r="K3" s="8" t="s">
        <v>1</v>
      </c>
      <c r="L3" s="8" t="s">
        <v>2</v>
      </c>
      <c r="M3" s="9" t="s">
        <v>3</v>
      </c>
      <c r="N3" s="9" t="s">
        <v>4</v>
      </c>
      <c r="O3" s="9" t="s">
        <v>5</v>
      </c>
    </row>
    <row r="4" spans="1:15">
      <c r="B4" s="18">
        <v>42370</v>
      </c>
      <c r="C4" s="19" t="s">
        <v>72</v>
      </c>
      <c r="D4" s="19"/>
      <c r="E4" s="20"/>
      <c r="F4" s="20"/>
      <c r="G4" s="14">
        <f>'2015'!G51</f>
        <v>2161.33</v>
      </c>
      <c r="H4" s="20"/>
      <c r="I4" s="21"/>
      <c r="J4" s="18">
        <v>42370</v>
      </c>
      <c r="K4" s="19" t="s">
        <v>72</v>
      </c>
      <c r="L4" s="19"/>
      <c r="M4" s="20"/>
      <c r="N4" s="20"/>
      <c r="O4" s="20">
        <f>'2015'!O51</f>
        <v>28.560000000000052</v>
      </c>
    </row>
    <row r="5" spans="1:15">
      <c r="A5">
        <v>1</v>
      </c>
      <c r="B5" s="1">
        <v>42370</v>
      </c>
      <c r="C5" s="22" t="s">
        <v>73</v>
      </c>
      <c r="E5" s="2">
        <v>0</v>
      </c>
      <c r="F5" s="2"/>
      <c r="G5" s="14">
        <f>G4+E5-F5</f>
        <v>2161.33</v>
      </c>
      <c r="H5" s="2"/>
      <c r="I5" s="10"/>
      <c r="J5" s="6">
        <v>42370</v>
      </c>
      <c r="K5" t="s">
        <v>73</v>
      </c>
      <c r="M5" s="2"/>
      <c r="N5" s="2"/>
      <c r="O5" s="2">
        <f>O4+M5-N5</f>
        <v>28.560000000000052</v>
      </c>
    </row>
    <row r="6" spans="1:15">
      <c r="A6">
        <v>2</v>
      </c>
      <c r="B6" s="1">
        <v>42373</v>
      </c>
      <c r="C6" s="24" t="s">
        <v>74</v>
      </c>
      <c r="E6" s="2"/>
      <c r="F6" s="2"/>
      <c r="G6" s="14">
        <f t="shared" ref="G6:G39" si="0">G5+E6-F6</f>
        <v>2161.33</v>
      </c>
      <c r="H6" s="2"/>
      <c r="I6" s="10"/>
      <c r="J6" s="6">
        <v>42373</v>
      </c>
      <c r="K6" t="s">
        <v>75</v>
      </c>
      <c r="M6" s="2">
        <v>500</v>
      </c>
      <c r="N6" s="2"/>
      <c r="O6" s="2">
        <f t="shared" ref="O6:O39" si="1">O5+M6-N6</f>
        <v>528.56000000000006</v>
      </c>
    </row>
    <row r="7" spans="1:15">
      <c r="A7">
        <v>3</v>
      </c>
      <c r="B7" s="1">
        <v>42373</v>
      </c>
      <c r="C7" s="24" t="s">
        <v>76</v>
      </c>
      <c r="D7" t="s">
        <v>9</v>
      </c>
      <c r="E7" s="2">
        <v>1500</v>
      </c>
      <c r="F7" s="2"/>
      <c r="G7" s="14">
        <f t="shared" si="0"/>
        <v>3661.33</v>
      </c>
      <c r="H7" s="2"/>
      <c r="I7" s="10"/>
      <c r="M7" s="2"/>
      <c r="N7" s="2"/>
      <c r="O7" s="2">
        <f t="shared" si="1"/>
        <v>528.56000000000006</v>
      </c>
    </row>
    <row r="8" spans="1:15">
      <c r="A8">
        <v>4</v>
      </c>
      <c r="B8" s="1">
        <v>42373</v>
      </c>
      <c r="C8" s="24" t="s">
        <v>77</v>
      </c>
      <c r="D8" t="s">
        <v>9</v>
      </c>
      <c r="E8" s="2"/>
      <c r="F8" s="2">
        <v>2400</v>
      </c>
      <c r="G8" s="14">
        <f t="shared" si="0"/>
        <v>1261.33</v>
      </c>
      <c r="H8" s="2"/>
      <c r="I8" s="10"/>
      <c r="M8" s="2"/>
      <c r="N8" s="2"/>
      <c r="O8" s="2">
        <f t="shared" si="1"/>
        <v>528.56000000000006</v>
      </c>
    </row>
    <row r="9" spans="1:15">
      <c r="A9">
        <v>5</v>
      </c>
      <c r="B9" s="1">
        <v>42373</v>
      </c>
      <c r="C9" s="24" t="s">
        <v>78</v>
      </c>
      <c r="D9" t="s">
        <v>9</v>
      </c>
      <c r="E9" s="2"/>
      <c r="F9" s="2">
        <v>375</v>
      </c>
      <c r="G9" s="14">
        <f t="shared" si="0"/>
        <v>886.32999999999993</v>
      </c>
      <c r="H9" s="2"/>
      <c r="I9" s="10"/>
      <c r="M9" s="2"/>
      <c r="N9" s="2"/>
      <c r="O9" s="2">
        <f t="shared" si="1"/>
        <v>528.56000000000006</v>
      </c>
    </row>
    <row r="10" spans="1:15">
      <c r="A10">
        <v>6</v>
      </c>
      <c r="B10" s="1">
        <v>42394</v>
      </c>
      <c r="C10" s="24" t="s">
        <v>79</v>
      </c>
      <c r="D10" t="s">
        <v>9</v>
      </c>
      <c r="E10" s="2"/>
      <c r="F10" s="2">
        <v>100</v>
      </c>
      <c r="G10" s="14">
        <f t="shared" si="0"/>
        <v>786.32999999999993</v>
      </c>
      <c r="H10" s="2"/>
      <c r="I10" s="10"/>
      <c r="J10" s="1">
        <v>42394</v>
      </c>
      <c r="K10" s="24" t="s">
        <v>79</v>
      </c>
      <c r="L10" t="s">
        <v>9</v>
      </c>
      <c r="M10" s="2"/>
      <c r="N10" s="2">
        <v>100</v>
      </c>
      <c r="O10" s="2">
        <f t="shared" si="1"/>
        <v>428.56000000000006</v>
      </c>
    </row>
    <row r="11" spans="1:15">
      <c r="A11">
        <v>7</v>
      </c>
      <c r="B11" s="1">
        <v>42487</v>
      </c>
      <c r="C11" s="24" t="s">
        <v>80</v>
      </c>
      <c r="D11" t="s">
        <v>15</v>
      </c>
      <c r="E11" s="2"/>
      <c r="F11">
        <v>26.49</v>
      </c>
      <c r="G11" s="14">
        <f t="shared" si="0"/>
        <v>759.83999999999992</v>
      </c>
      <c r="H11" s="2"/>
      <c r="I11" s="10"/>
      <c r="M11" s="2"/>
      <c r="N11" s="2"/>
      <c r="O11" s="2">
        <f t="shared" si="1"/>
        <v>428.56000000000006</v>
      </c>
    </row>
    <row r="12" spans="1:15">
      <c r="A12">
        <v>8</v>
      </c>
      <c r="B12" s="1">
        <v>42492</v>
      </c>
      <c r="C12" s="24" t="s">
        <v>81</v>
      </c>
      <c r="D12" t="s">
        <v>15</v>
      </c>
      <c r="E12" s="2"/>
      <c r="F12">
        <v>119.85</v>
      </c>
      <c r="G12" s="14">
        <f t="shared" si="0"/>
        <v>639.9899999999999</v>
      </c>
      <c r="H12" s="2"/>
      <c r="I12" s="10"/>
      <c r="J12" s="1">
        <v>42492</v>
      </c>
      <c r="K12" s="24" t="s">
        <v>81</v>
      </c>
      <c r="L12" t="s">
        <v>15</v>
      </c>
      <c r="M12" s="2"/>
      <c r="N12">
        <v>119.85</v>
      </c>
      <c r="O12" s="2">
        <f t="shared" si="1"/>
        <v>308.71000000000004</v>
      </c>
    </row>
    <row r="13" spans="1:15">
      <c r="A13">
        <v>9</v>
      </c>
      <c r="B13" s="1">
        <v>42496</v>
      </c>
      <c r="C13" s="24" t="s">
        <v>82</v>
      </c>
      <c r="D13" t="s">
        <v>9</v>
      </c>
      <c r="E13" s="2">
        <v>750</v>
      </c>
      <c r="F13" s="2"/>
      <c r="G13" s="14">
        <f t="shared" si="0"/>
        <v>1389.9899999999998</v>
      </c>
      <c r="H13" s="2"/>
      <c r="I13" s="10"/>
      <c r="M13" s="2"/>
      <c r="N13" s="2"/>
      <c r="O13" s="2">
        <f t="shared" si="1"/>
        <v>308.71000000000004</v>
      </c>
    </row>
    <row r="14" spans="1:15">
      <c r="A14">
        <v>10</v>
      </c>
      <c r="B14" s="1">
        <v>42500</v>
      </c>
      <c r="C14" s="24" t="s">
        <v>83</v>
      </c>
      <c r="D14" t="s">
        <v>9</v>
      </c>
      <c r="E14" s="2">
        <v>1600</v>
      </c>
      <c r="F14" s="2"/>
      <c r="G14" s="14">
        <f t="shared" si="0"/>
        <v>2989.99</v>
      </c>
      <c r="H14" s="2"/>
      <c r="I14" s="10"/>
      <c r="M14" s="2"/>
      <c r="N14" s="2"/>
      <c r="O14" s="2">
        <f t="shared" si="1"/>
        <v>308.71000000000004</v>
      </c>
    </row>
    <row r="15" spans="1:15">
      <c r="A15">
        <v>11</v>
      </c>
      <c r="B15" s="1">
        <v>42502</v>
      </c>
      <c r="C15" s="24" t="s">
        <v>84</v>
      </c>
      <c r="D15" t="s">
        <v>53</v>
      </c>
      <c r="E15" s="2"/>
      <c r="F15" s="2">
        <v>19.510000000000002</v>
      </c>
      <c r="G15" s="14">
        <f t="shared" si="0"/>
        <v>2970.4799999999996</v>
      </c>
      <c r="H15" s="2"/>
      <c r="I15" s="10"/>
      <c r="M15" s="2"/>
      <c r="N15" s="2"/>
      <c r="O15" s="2">
        <f t="shared" si="1"/>
        <v>308.71000000000004</v>
      </c>
    </row>
    <row r="16" spans="1:15">
      <c r="A16">
        <v>12</v>
      </c>
      <c r="B16" s="1">
        <v>42138</v>
      </c>
      <c r="C16" s="24" t="s">
        <v>85</v>
      </c>
      <c r="D16" t="s">
        <v>15</v>
      </c>
      <c r="E16" s="2"/>
      <c r="F16" s="2">
        <v>31.69</v>
      </c>
      <c r="G16" s="14">
        <f t="shared" si="0"/>
        <v>2938.7899999999995</v>
      </c>
      <c r="H16" s="2"/>
      <c r="I16" s="10"/>
      <c r="M16" s="2"/>
      <c r="N16" s="2"/>
      <c r="O16" s="2">
        <f t="shared" si="1"/>
        <v>308.71000000000004</v>
      </c>
    </row>
    <row r="17" spans="1:15">
      <c r="A17">
        <v>13</v>
      </c>
      <c r="B17" s="6">
        <v>42138</v>
      </c>
      <c r="C17" s="24" t="s">
        <v>86</v>
      </c>
      <c r="D17" t="s">
        <v>15</v>
      </c>
      <c r="E17" s="2"/>
      <c r="F17" s="2">
        <v>10.58</v>
      </c>
      <c r="G17" s="14">
        <f t="shared" si="0"/>
        <v>2928.2099999999996</v>
      </c>
      <c r="H17" s="2"/>
      <c r="I17" s="10"/>
      <c r="M17" s="2"/>
      <c r="N17" s="2"/>
      <c r="O17" s="2">
        <f t="shared" si="1"/>
        <v>308.71000000000004</v>
      </c>
    </row>
    <row r="18" spans="1:15">
      <c r="A18">
        <v>14</v>
      </c>
      <c r="B18" s="6">
        <v>42508</v>
      </c>
      <c r="C18" s="24" t="s">
        <v>87</v>
      </c>
      <c r="D18" t="s">
        <v>15</v>
      </c>
      <c r="E18" s="2"/>
      <c r="F18" s="2">
        <v>2166.25</v>
      </c>
      <c r="G18" s="14">
        <f t="shared" si="0"/>
        <v>761.95999999999958</v>
      </c>
      <c r="H18" s="2"/>
      <c r="I18" s="10"/>
      <c r="M18" s="2"/>
      <c r="N18" s="2"/>
      <c r="O18" s="2">
        <f t="shared" si="1"/>
        <v>308.71000000000004</v>
      </c>
    </row>
    <row r="19" spans="1:15">
      <c r="A19">
        <v>15</v>
      </c>
      <c r="B19" s="6">
        <v>42508</v>
      </c>
      <c r="C19" s="24" t="s">
        <v>88</v>
      </c>
      <c r="D19" t="s">
        <v>15</v>
      </c>
      <c r="E19" s="2"/>
      <c r="F19" s="2">
        <v>183.75</v>
      </c>
      <c r="G19" s="14">
        <f t="shared" si="0"/>
        <v>578.20999999999958</v>
      </c>
      <c r="H19" s="2"/>
      <c r="I19" s="10"/>
      <c r="M19" s="2"/>
      <c r="N19" s="2"/>
      <c r="O19" s="2">
        <f t="shared" si="1"/>
        <v>308.71000000000004</v>
      </c>
    </row>
    <row r="20" spans="1:15">
      <c r="A20">
        <v>16</v>
      </c>
      <c r="B20" s="6">
        <v>42566</v>
      </c>
      <c r="C20" s="24" t="s">
        <v>89</v>
      </c>
      <c r="D20" t="s">
        <v>9</v>
      </c>
      <c r="E20" s="2"/>
      <c r="F20" s="2">
        <v>12</v>
      </c>
      <c r="G20" s="14">
        <f t="shared" si="0"/>
        <v>566.20999999999958</v>
      </c>
      <c r="H20" s="2"/>
      <c r="I20" s="10"/>
      <c r="J20" s="6">
        <v>42566</v>
      </c>
      <c r="K20" s="24" t="s">
        <v>89</v>
      </c>
      <c r="L20" t="s">
        <v>9</v>
      </c>
      <c r="M20" s="2"/>
      <c r="N20" s="2">
        <v>12</v>
      </c>
      <c r="O20" s="2">
        <f t="shared" si="1"/>
        <v>296.71000000000004</v>
      </c>
    </row>
    <row r="21" spans="1:15">
      <c r="A21">
        <v>17</v>
      </c>
      <c r="B21" s="6">
        <v>42591</v>
      </c>
      <c r="C21" s="24" t="s">
        <v>90</v>
      </c>
      <c r="D21" t="s">
        <v>91</v>
      </c>
      <c r="E21" s="2"/>
      <c r="F21" s="2">
        <v>6.53</v>
      </c>
      <c r="G21" s="14">
        <f t="shared" si="0"/>
        <v>559.67999999999961</v>
      </c>
      <c r="H21" s="2"/>
      <c r="I21" s="10"/>
      <c r="J21" s="6">
        <v>42591</v>
      </c>
      <c r="K21" s="24" t="s">
        <v>90</v>
      </c>
      <c r="L21" t="s">
        <v>91</v>
      </c>
      <c r="M21" s="2"/>
      <c r="N21" s="2">
        <v>6.53</v>
      </c>
      <c r="O21" s="2">
        <f t="shared" si="1"/>
        <v>290.18000000000006</v>
      </c>
    </row>
    <row r="22" spans="1:15">
      <c r="A22">
        <v>18</v>
      </c>
      <c r="B22" s="6"/>
      <c r="C22" s="22"/>
      <c r="E22" s="2"/>
      <c r="F22" s="2"/>
      <c r="G22" s="14">
        <f t="shared" si="0"/>
        <v>559.67999999999961</v>
      </c>
      <c r="H22" s="2"/>
      <c r="I22" s="10"/>
      <c r="M22" s="2"/>
      <c r="N22" s="2"/>
      <c r="O22" s="2">
        <f t="shared" si="1"/>
        <v>290.18000000000006</v>
      </c>
    </row>
    <row r="23" spans="1:15">
      <c r="A23">
        <v>19</v>
      </c>
      <c r="B23" s="6"/>
      <c r="C23" s="22"/>
      <c r="E23" s="2"/>
      <c r="F23" s="2"/>
      <c r="G23" s="14">
        <f t="shared" si="0"/>
        <v>559.67999999999961</v>
      </c>
      <c r="H23" s="2"/>
      <c r="I23" s="23"/>
      <c r="M23" s="2"/>
      <c r="N23" s="2"/>
      <c r="O23" s="2">
        <f t="shared" si="1"/>
        <v>290.18000000000006</v>
      </c>
    </row>
    <row r="24" spans="1:15">
      <c r="A24">
        <v>20</v>
      </c>
      <c r="B24" s="6"/>
      <c r="C24" s="22"/>
      <c r="E24" s="2"/>
      <c r="F24" s="2"/>
      <c r="G24" s="14">
        <f t="shared" si="0"/>
        <v>559.67999999999961</v>
      </c>
      <c r="H24" s="2"/>
      <c r="I24" s="12"/>
      <c r="J24" s="6"/>
      <c r="M24" s="2"/>
      <c r="N24" s="2"/>
      <c r="O24" s="2">
        <f t="shared" si="1"/>
        <v>290.18000000000006</v>
      </c>
    </row>
    <row r="25" spans="1:15">
      <c r="A25">
        <v>21</v>
      </c>
      <c r="B25" s="6"/>
      <c r="C25" s="22"/>
      <c r="E25" s="2"/>
      <c r="F25" s="2"/>
      <c r="G25" s="14">
        <f t="shared" si="0"/>
        <v>559.67999999999961</v>
      </c>
      <c r="H25" s="2"/>
      <c r="I25" s="12"/>
      <c r="M25" s="2"/>
      <c r="N25" s="2"/>
      <c r="O25" s="2">
        <f t="shared" si="1"/>
        <v>290.18000000000006</v>
      </c>
    </row>
    <row r="26" spans="1:15">
      <c r="A26">
        <v>22</v>
      </c>
      <c r="B26" s="6"/>
      <c r="C26" s="22"/>
      <c r="E26" s="2"/>
      <c r="F26" s="2"/>
      <c r="G26" s="14">
        <f t="shared" si="0"/>
        <v>559.67999999999961</v>
      </c>
      <c r="H26" s="2"/>
      <c r="I26" s="12"/>
      <c r="M26" s="2"/>
      <c r="N26" s="2"/>
      <c r="O26" s="2">
        <f t="shared" si="1"/>
        <v>290.18000000000006</v>
      </c>
    </row>
    <row r="27" spans="1:15">
      <c r="A27">
        <v>23</v>
      </c>
      <c r="B27" s="6"/>
      <c r="C27" s="22"/>
      <c r="E27" s="2"/>
      <c r="F27" s="2"/>
      <c r="G27" s="14">
        <f t="shared" si="0"/>
        <v>559.67999999999961</v>
      </c>
      <c r="H27" s="2"/>
      <c r="I27" s="12"/>
      <c r="M27" s="2"/>
      <c r="N27" s="2"/>
      <c r="O27" s="2">
        <f t="shared" si="1"/>
        <v>290.18000000000006</v>
      </c>
    </row>
    <row r="28" spans="1:15">
      <c r="A28">
        <v>24</v>
      </c>
      <c r="B28" s="6"/>
      <c r="C28" s="22"/>
      <c r="E28" s="2"/>
      <c r="F28" s="2"/>
      <c r="G28" s="14">
        <f t="shared" si="0"/>
        <v>559.67999999999961</v>
      </c>
      <c r="H28" s="2"/>
      <c r="I28" s="12"/>
      <c r="M28" s="2"/>
      <c r="N28" s="2"/>
      <c r="O28" s="2">
        <f t="shared" si="1"/>
        <v>290.18000000000006</v>
      </c>
    </row>
    <row r="29" spans="1:15">
      <c r="A29">
        <v>25</v>
      </c>
      <c r="B29" s="6"/>
      <c r="C29" s="22"/>
      <c r="E29" s="2"/>
      <c r="F29" s="2"/>
      <c r="G29" s="14">
        <f t="shared" si="0"/>
        <v>559.67999999999961</v>
      </c>
      <c r="H29" s="2"/>
      <c r="I29" s="12"/>
      <c r="J29" s="6"/>
      <c r="M29" s="2"/>
      <c r="N29" s="2"/>
      <c r="O29" s="2">
        <f t="shared" si="1"/>
        <v>290.18000000000006</v>
      </c>
    </row>
    <row r="30" spans="1:15">
      <c r="A30">
        <v>26</v>
      </c>
      <c r="B30" s="6"/>
      <c r="C30" s="22"/>
      <c r="E30" s="2"/>
      <c r="F30" s="2"/>
      <c r="G30" s="14">
        <f t="shared" si="0"/>
        <v>559.67999999999961</v>
      </c>
      <c r="H30" s="2"/>
      <c r="I30" s="12"/>
      <c r="M30" s="2"/>
      <c r="N30" s="2"/>
      <c r="O30" s="2">
        <f t="shared" si="1"/>
        <v>290.18000000000006</v>
      </c>
    </row>
    <row r="31" spans="1:15">
      <c r="A31">
        <v>27</v>
      </c>
      <c r="B31" s="6"/>
      <c r="C31" s="22"/>
      <c r="E31" s="2"/>
      <c r="F31" s="2"/>
      <c r="G31" s="14">
        <f t="shared" si="0"/>
        <v>559.67999999999961</v>
      </c>
      <c r="H31" s="2"/>
      <c r="I31" s="12"/>
      <c r="M31" s="2"/>
      <c r="N31" s="2"/>
      <c r="O31" s="2">
        <f t="shared" si="1"/>
        <v>290.18000000000006</v>
      </c>
    </row>
    <row r="32" spans="1:15">
      <c r="A32">
        <v>28</v>
      </c>
      <c r="B32" s="6"/>
      <c r="C32" s="22"/>
      <c r="E32" s="2"/>
      <c r="F32" s="2"/>
      <c r="G32" s="14">
        <f t="shared" si="0"/>
        <v>559.67999999999961</v>
      </c>
      <c r="H32" s="2"/>
      <c r="I32" s="12"/>
      <c r="M32" s="2"/>
      <c r="N32" s="2"/>
      <c r="O32" s="2">
        <f t="shared" si="1"/>
        <v>290.18000000000006</v>
      </c>
    </row>
    <row r="33" spans="1:15">
      <c r="A33">
        <v>29</v>
      </c>
      <c r="B33" s="6"/>
      <c r="C33" s="22"/>
      <c r="E33" s="2"/>
      <c r="F33" s="2"/>
      <c r="G33" s="14">
        <f t="shared" si="0"/>
        <v>559.67999999999961</v>
      </c>
      <c r="H33" s="2"/>
      <c r="I33" s="12"/>
      <c r="M33" s="2"/>
      <c r="N33" s="2"/>
      <c r="O33" s="2">
        <f t="shared" si="1"/>
        <v>290.18000000000006</v>
      </c>
    </row>
    <row r="34" spans="1:15">
      <c r="A34">
        <v>30</v>
      </c>
      <c r="B34" s="6"/>
      <c r="C34" s="22"/>
      <c r="E34" s="2"/>
      <c r="F34" s="2"/>
      <c r="G34" s="14">
        <f t="shared" si="0"/>
        <v>559.67999999999961</v>
      </c>
      <c r="H34" s="2"/>
      <c r="I34" s="12"/>
      <c r="M34" s="2"/>
      <c r="N34" s="2"/>
      <c r="O34" s="2">
        <f t="shared" si="1"/>
        <v>290.18000000000006</v>
      </c>
    </row>
    <row r="35" spans="1:15">
      <c r="A35">
        <v>31</v>
      </c>
      <c r="B35" s="6"/>
      <c r="C35" s="22"/>
      <c r="E35" s="2"/>
      <c r="F35" s="2"/>
      <c r="G35" s="14">
        <f t="shared" si="0"/>
        <v>559.67999999999961</v>
      </c>
      <c r="H35" s="2"/>
      <c r="I35" s="12"/>
      <c r="J35" s="6"/>
      <c r="M35" s="2"/>
      <c r="N35" s="2"/>
      <c r="O35" s="2">
        <f t="shared" si="1"/>
        <v>290.18000000000006</v>
      </c>
    </row>
    <row r="36" spans="1:15">
      <c r="A36">
        <v>32</v>
      </c>
      <c r="B36" s="6"/>
      <c r="E36" s="2"/>
      <c r="F36" s="2"/>
      <c r="G36" s="14">
        <f t="shared" si="0"/>
        <v>559.67999999999961</v>
      </c>
      <c r="H36" s="2"/>
      <c r="I36" s="12"/>
      <c r="J36" s="6"/>
      <c r="M36" s="2"/>
      <c r="N36" s="2"/>
      <c r="O36" s="2">
        <f t="shared" si="1"/>
        <v>290.18000000000006</v>
      </c>
    </row>
    <row r="37" spans="1:15">
      <c r="A37">
        <v>33</v>
      </c>
      <c r="B37" s="6"/>
      <c r="E37" s="2"/>
      <c r="F37" s="2"/>
      <c r="G37" s="14">
        <f t="shared" si="0"/>
        <v>559.67999999999961</v>
      </c>
      <c r="H37" s="2"/>
      <c r="I37" s="12"/>
      <c r="J37" s="6"/>
      <c r="M37" s="2"/>
      <c r="N37" s="2"/>
      <c r="O37" s="2">
        <f t="shared" si="1"/>
        <v>290.18000000000006</v>
      </c>
    </row>
    <row r="38" spans="1:15">
      <c r="A38">
        <v>34</v>
      </c>
      <c r="B38" s="6"/>
      <c r="E38" s="2"/>
      <c r="F38" s="2"/>
      <c r="G38" s="14">
        <f t="shared" si="0"/>
        <v>559.67999999999961</v>
      </c>
      <c r="H38" s="2"/>
      <c r="I38" s="12"/>
      <c r="J38" s="6"/>
      <c r="M38" s="2"/>
      <c r="N38" s="2"/>
      <c r="O38" s="2">
        <f t="shared" si="1"/>
        <v>290.18000000000006</v>
      </c>
    </row>
    <row r="39" spans="1:15">
      <c r="A39">
        <v>35</v>
      </c>
      <c r="B39" s="6"/>
      <c r="E39" s="2"/>
      <c r="F39" s="2"/>
      <c r="G39" s="14">
        <f t="shared" si="0"/>
        <v>559.67999999999961</v>
      </c>
      <c r="H39" s="2"/>
      <c r="I39" s="12"/>
      <c r="J39" s="6"/>
      <c r="M39" s="2"/>
      <c r="N39" s="2"/>
      <c r="O39" s="2">
        <f t="shared" si="1"/>
        <v>290.18000000000006</v>
      </c>
    </row>
  </sheetData>
  <mergeCells count="2">
    <mergeCell ref="B2:I2"/>
    <mergeCell ref="J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O39"/>
  <sheetViews>
    <sheetView workbookViewId="0">
      <selection activeCell="C17" sqref="C17"/>
    </sheetView>
  </sheetViews>
  <sheetFormatPr defaultRowHeight="15"/>
  <cols>
    <col min="1" max="1" width="3" bestFit="1" customWidth="1"/>
    <col min="2" max="2" width="10.5703125" bestFit="1" customWidth="1"/>
    <col min="3" max="3" width="48.85546875" bestFit="1" customWidth="1"/>
    <col min="4" max="4" width="10.5703125" bestFit="1" customWidth="1"/>
    <col min="5" max="5" width="9.42578125" bestFit="1" customWidth="1"/>
    <col min="6" max="6" width="12.140625" bestFit="1" customWidth="1"/>
    <col min="9" max="9" width="8.140625" bestFit="1" customWidth="1"/>
    <col min="10" max="10" width="10.140625" bestFit="1" customWidth="1"/>
    <col min="11" max="11" width="50.140625" bestFit="1" customWidth="1"/>
    <col min="12" max="12" width="10" bestFit="1" customWidth="1"/>
    <col min="13" max="13" width="9.42578125" bestFit="1" customWidth="1"/>
    <col min="14" max="14" width="12.140625" bestFit="1" customWidth="1"/>
  </cols>
  <sheetData>
    <row r="1" spans="2:15" ht="15.75" thickBot="1">
      <c r="E1" s="2"/>
      <c r="F1" s="2"/>
      <c r="I1" s="10"/>
      <c r="M1" s="2"/>
      <c r="N1" s="2"/>
      <c r="O1" s="2"/>
    </row>
    <row r="2" spans="2:15" ht="15.75" thickBot="1">
      <c r="B2" s="30" t="s">
        <v>68</v>
      </c>
      <c r="C2" s="31"/>
      <c r="D2" s="31"/>
      <c r="E2" s="31"/>
      <c r="F2" s="31"/>
      <c r="G2" s="31"/>
      <c r="H2" s="31"/>
      <c r="I2" s="29"/>
      <c r="J2" s="32" t="s">
        <v>55</v>
      </c>
      <c r="K2" s="33"/>
      <c r="L2" s="33"/>
      <c r="M2" s="33"/>
      <c r="N2" s="33"/>
      <c r="O2" s="34"/>
    </row>
    <row r="3" spans="2:15"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13" t="s">
        <v>5</v>
      </c>
      <c r="H3" s="9"/>
      <c r="I3" s="11" t="s">
        <v>56</v>
      </c>
      <c r="J3" s="7" t="s">
        <v>0</v>
      </c>
      <c r="K3" s="8" t="s">
        <v>1</v>
      </c>
      <c r="L3" s="8" t="s">
        <v>2</v>
      </c>
      <c r="M3" s="9" t="s">
        <v>3</v>
      </c>
      <c r="N3" s="9" t="s">
        <v>4</v>
      </c>
      <c r="O3" s="9" t="s">
        <v>5</v>
      </c>
    </row>
    <row r="4" spans="2:15">
      <c r="B4" s="18">
        <v>42736</v>
      </c>
      <c r="C4" s="19" t="s">
        <v>92</v>
      </c>
      <c r="D4" s="19"/>
      <c r="E4" s="20"/>
      <c r="F4" s="20"/>
      <c r="G4" s="14">
        <f>'2016'!G21</f>
        <v>559.67999999999961</v>
      </c>
      <c r="H4" s="20"/>
      <c r="I4" s="21"/>
      <c r="J4" s="18">
        <v>42736</v>
      </c>
      <c r="K4" s="19" t="s">
        <v>92</v>
      </c>
      <c r="L4" s="19"/>
      <c r="M4" s="20"/>
      <c r="N4" s="20"/>
      <c r="O4" s="20">
        <f>'2016'!O21</f>
        <v>290.18000000000006</v>
      </c>
    </row>
    <row r="5" spans="2:15">
      <c r="B5" s="1">
        <v>42736</v>
      </c>
      <c r="C5" s="22" t="s">
        <v>73</v>
      </c>
      <c r="E5" s="2">
        <v>0</v>
      </c>
      <c r="F5" s="2"/>
      <c r="G5" s="14">
        <f>G4+E5-F5</f>
        <v>559.67999999999961</v>
      </c>
      <c r="H5" s="2"/>
      <c r="I5" s="10"/>
      <c r="J5" s="1">
        <v>42736</v>
      </c>
      <c r="K5" t="s">
        <v>73</v>
      </c>
      <c r="M5" s="2"/>
      <c r="N5" s="2"/>
      <c r="O5" s="2">
        <f>O4+M5-N5</f>
        <v>290.18000000000006</v>
      </c>
    </row>
    <row r="6" spans="2:15">
      <c r="B6" s="1">
        <v>42738</v>
      </c>
      <c r="C6" s="24" t="s">
        <v>93</v>
      </c>
      <c r="E6" s="2">
        <v>2775</v>
      </c>
      <c r="F6" s="2"/>
      <c r="G6" s="14">
        <f t="shared" ref="G6:G39" si="0">G5+E6-F6</f>
        <v>3334.6799999999994</v>
      </c>
      <c r="H6" s="2"/>
      <c r="I6" s="10"/>
      <c r="J6" s="6"/>
      <c r="M6" s="2"/>
      <c r="N6" s="2"/>
      <c r="O6" s="2">
        <f t="shared" ref="O6:O39" si="1">O5+M6-N6</f>
        <v>290.18000000000006</v>
      </c>
    </row>
    <row r="7" spans="2:15">
      <c r="B7" s="1">
        <v>42738</v>
      </c>
      <c r="C7" s="24" t="s">
        <v>94</v>
      </c>
      <c r="E7" s="2"/>
      <c r="F7" s="2">
        <v>375</v>
      </c>
      <c r="G7" s="14">
        <f t="shared" si="0"/>
        <v>2959.6799999999994</v>
      </c>
      <c r="H7" s="2"/>
      <c r="I7" s="10"/>
      <c r="M7" s="2"/>
      <c r="N7" s="2"/>
      <c r="O7" s="2">
        <f t="shared" si="1"/>
        <v>290.18000000000006</v>
      </c>
    </row>
    <row r="8" spans="2:15">
      <c r="B8" s="1">
        <v>42739</v>
      </c>
      <c r="C8" s="24" t="s">
        <v>95</v>
      </c>
      <c r="E8" s="2"/>
      <c r="F8" s="2">
        <v>2400</v>
      </c>
      <c r="G8" s="14">
        <f t="shared" si="0"/>
        <v>559.67999999999938</v>
      </c>
      <c r="H8" s="2"/>
      <c r="I8" s="10"/>
      <c r="M8" s="2"/>
      <c r="N8" s="2"/>
      <c r="O8" s="2">
        <f t="shared" si="1"/>
        <v>290.18000000000006</v>
      </c>
    </row>
    <row r="9" spans="2:15">
      <c r="B9" s="1">
        <v>42788</v>
      </c>
      <c r="C9" s="24" t="s">
        <v>96</v>
      </c>
      <c r="E9" s="2"/>
      <c r="F9" s="2">
        <v>7.09</v>
      </c>
      <c r="G9" s="14">
        <f t="shared" si="0"/>
        <v>552.58999999999935</v>
      </c>
      <c r="H9" s="2"/>
      <c r="I9" s="10"/>
      <c r="J9" s="1">
        <v>42788</v>
      </c>
      <c r="K9" s="24" t="s">
        <v>96</v>
      </c>
      <c r="M9" s="2"/>
      <c r="N9" s="2">
        <v>7.09</v>
      </c>
      <c r="O9" s="2">
        <f t="shared" si="1"/>
        <v>283.09000000000009</v>
      </c>
    </row>
    <row r="10" spans="2:15">
      <c r="B10" s="1">
        <v>42788</v>
      </c>
      <c r="C10" s="24" t="s">
        <v>97</v>
      </c>
      <c r="E10" s="25"/>
      <c r="F10" s="2">
        <v>7.3</v>
      </c>
      <c r="G10" s="14">
        <f t="shared" si="0"/>
        <v>545.2899999999994</v>
      </c>
      <c r="H10" s="2"/>
      <c r="I10" s="10"/>
      <c r="J10" s="1">
        <v>42788</v>
      </c>
      <c r="K10" s="24" t="s">
        <v>97</v>
      </c>
      <c r="M10" s="25"/>
      <c r="N10" s="2">
        <v>7.3</v>
      </c>
      <c r="O10" s="2">
        <f t="shared" si="1"/>
        <v>275.79000000000008</v>
      </c>
    </row>
    <row r="11" spans="2:15">
      <c r="B11" s="1">
        <v>42788</v>
      </c>
      <c r="C11" s="24" t="s">
        <v>98</v>
      </c>
      <c r="E11" s="2"/>
      <c r="F11" s="2">
        <v>18.84</v>
      </c>
      <c r="G11" s="14">
        <f>G10+E11-F11</f>
        <v>526.44999999999936</v>
      </c>
      <c r="H11" s="2"/>
      <c r="I11" s="10"/>
      <c r="J11" s="1">
        <v>42788</v>
      </c>
      <c r="K11" s="24" t="s">
        <v>98</v>
      </c>
      <c r="M11" s="2"/>
      <c r="N11" s="2">
        <v>18.84</v>
      </c>
      <c r="O11" s="2">
        <f t="shared" si="1"/>
        <v>256.9500000000001</v>
      </c>
    </row>
    <row r="12" spans="2:15">
      <c r="B12" s="1">
        <v>42892</v>
      </c>
      <c r="C12" s="24" t="s">
        <v>99</v>
      </c>
      <c r="E12" s="2"/>
      <c r="F12" s="2">
        <v>2.11</v>
      </c>
      <c r="G12" s="14">
        <f t="shared" si="0"/>
        <v>524.33999999999935</v>
      </c>
      <c r="H12" s="2"/>
      <c r="I12" s="10"/>
      <c r="J12" s="1"/>
      <c r="K12" s="24"/>
      <c r="M12" s="2"/>
      <c r="O12" s="2">
        <f t="shared" si="1"/>
        <v>256.9500000000001</v>
      </c>
    </row>
    <row r="13" spans="2:15">
      <c r="B13" s="1">
        <v>43028</v>
      </c>
      <c r="C13" s="24" t="s">
        <v>100</v>
      </c>
      <c r="E13" s="2"/>
      <c r="F13" s="2">
        <v>12.7</v>
      </c>
      <c r="G13" s="14">
        <f t="shared" si="0"/>
        <v>511.63999999999936</v>
      </c>
      <c r="H13" s="2"/>
      <c r="I13" s="10"/>
      <c r="J13" s="1">
        <v>43028</v>
      </c>
      <c r="K13" s="24" t="s">
        <v>100</v>
      </c>
      <c r="M13" s="2"/>
      <c r="N13" s="2">
        <v>12.7</v>
      </c>
      <c r="O13" s="2">
        <f t="shared" si="1"/>
        <v>244.25000000000011</v>
      </c>
    </row>
    <row r="14" spans="2:15">
      <c r="B14" s="1"/>
      <c r="C14" s="24"/>
      <c r="E14" s="2"/>
      <c r="F14" s="2"/>
      <c r="G14" s="14">
        <f t="shared" si="0"/>
        <v>511.63999999999936</v>
      </c>
      <c r="H14" s="2"/>
      <c r="I14" s="10"/>
      <c r="M14" s="2"/>
      <c r="N14" s="2"/>
      <c r="O14" s="2">
        <f t="shared" si="1"/>
        <v>244.25000000000011</v>
      </c>
    </row>
    <row r="15" spans="2:15">
      <c r="B15" s="1"/>
      <c r="C15" s="24"/>
      <c r="E15" s="2"/>
      <c r="F15" s="2"/>
      <c r="G15" s="14">
        <f t="shared" si="0"/>
        <v>511.63999999999936</v>
      </c>
      <c r="H15" s="2"/>
      <c r="I15" s="10"/>
      <c r="M15" s="2"/>
      <c r="N15" s="2"/>
      <c r="O15" s="2">
        <f t="shared" si="1"/>
        <v>244.25000000000011</v>
      </c>
    </row>
    <row r="16" spans="2:15">
      <c r="B16" s="1"/>
      <c r="C16" s="24"/>
      <c r="E16" s="2"/>
      <c r="F16" s="2"/>
      <c r="G16" s="14">
        <f t="shared" si="0"/>
        <v>511.63999999999936</v>
      </c>
      <c r="H16" s="2"/>
      <c r="I16" s="10"/>
      <c r="M16" s="2"/>
      <c r="N16" s="2"/>
      <c r="O16" s="2">
        <f t="shared" si="1"/>
        <v>244.25000000000011</v>
      </c>
    </row>
    <row r="17" spans="2:15">
      <c r="B17" s="6"/>
      <c r="C17" s="24"/>
      <c r="E17" s="2"/>
      <c r="F17" s="2"/>
      <c r="G17" s="14">
        <f t="shared" si="0"/>
        <v>511.63999999999936</v>
      </c>
      <c r="H17" s="2"/>
      <c r="I17" s="10"/>
      <c r="M17" s="2"/>
      <c r="N17" s="2"/>
      <c r="O17" s="2">
        <f t="shared" si="1"/>
        <v>244.25000000000011</v>
      </c>
    </row>
    <row r="18" spans="2:15">
      <c r="B18" s="6"/>
      <c r="C18" s="24"/>
      <c r="E18" s="2"/>
      <c r="F18" s="2"/>
      <c r="G18" s="14">
        <f t="shared" si="0"/>
        <v>511.63999999999936</v>
      </c>
      <c r="H18" s="2"/>
      <c r="I18" s="10"/>
      <c r="M18" s="2"/>
      <c r="N18" s="2"/>
      <c r="O18" s="2">
        <f t="shared" si="1"/>
        <v>244.25000000000011</v>
      </c>
    </row>
    <row r="19" spans="2:15">
      <c r="B19" s="6"/>
      <c r="C19" s="24"/>
      <c r="E19" s="2"/>
      <c r="F19" s="2"/>
      <c r="G19" s="14">
        <f t="shared" si="0"/>
        <v>511.63999999999936</v>
      </c>
      <c r="H19" s="2"/>
      <c r="I19" s="10"/>
      <c r="M19" s="2"/>
      <c r="N19" s="2"/>
      <c r="O19" s="2">
        <f t="shared" si="1"/>
        <v>244.25000000000011</v>
      </c>
    </row>
    <row r="20" spans="2:15">
      <c r="B20" s="6"/>
      <c r="C20" s="24"/>
      <c r="E20" s="2"/>
      <c r="F20" s="2"/>
      <c r="G20" s="14">
        <f t="shared" si="0"/>
        <v>511.63999999999936</v>
      </c>
      <c r="H20" s="2"/>
      <c r="I20" s="10"/>
      <c r="J20" s="6"/>
      <c r="K20" s="24"/>
      <c r="M20" s="2"/>
      <c r="N20" s="2"/>
      <c r="O20" s="2">
        <f t="shared" si="1"/>
        <v>244.25000000000011</v>
      </c>
    </row>
    <row r="21" spans="2:15">
      <c r="B21" s="6"/>
      <c r="C21" s="24"/>
      <c r="E21" s="2"/>
      <c r="F21" s="2"/>
      <c r="G21" s="14">
        <f t="shared" si="0"/>
        <v>511.63999999999936</v>
      </c>
      <c r="H21" s="2"/>
      <c r="I21" s="10"/>
      <c r="J21" s="6"/>
      <c r="K21" s="24"/>
      <c r="M21" s="2"/>
      <c r="N21" s="2"/>
      <c r="O21" s="2">
        <f t="shared" si="1"/>
        <v>244.25000000000011</v>
      </c>
    </row>
    <row r="22" spans="2:15">
      <c r="B22" s="6"/>
      <c r="C22" s="22"/>
      <c r="E22" s="2"/>
      <c r="F22" s="2"/>
      <c r="G22" s="14">
        <f t="shared" si="0"/>
        <v>511.63999999999936</v>
      </c>
      <c r="H22" s="2"/>
      <c r="I22" s="10"/>
      <c r="M22" s="2"/>
      <c r="N22" s="2"/>
      <c r="O22" s="2">
        <f t="shared" si="1"/>
        <v>244.25000000000011</v>
      </c>
    </row>
    <row r="23" spans="2:15">
      <c r="B23" s="6"/>
      <c r="C23" s="22"/>
      <c r="E23" s="2"/>
      <c r="F23" s="2"/>
      <c r="G23" s="14">
        <f t="shared" si="0"/>
        <v>511.63999999999936</v>
      </c>
      <c r="H23" s="2"/>
      <c r="I23" s="23"/>
      <c r="M23" s="2"/>
      <c r="N23" s="2"/>
      <c r="O23" s="2">
        <f t="shared" si="1"/>
        <v>244.25000000000011</v>
      </c>
    </row>
    <row r="24" spans="2:15">
      <c r="B24" s="6"/>
      <c r="C24" s="22"/>
      <c r="E24" s="2"/>
      <c r="F24" s="2"/>
      <c r="G24" s="14">
        <f t="shared" si="0"/>
        <v>511.63999999999936</v>
      </c>
      <c r="H24" s="2"/>
      <c r="I24" s="12"/>
      <c r="J24" s="6"/>
      <c r="M24" s="2"/>
      <c r="N24" s="2"/>
      <c r="O24" s="2">
        <f t="shared" si="1"/>
        <v>244.25000000000011</v>
      </c>
    </row>
    <row r="25" spans="2:15">
      <c r="B25" s="6"/>
      <c r="C25" s="22"/>
      <c r="E25" s="2"/>
      <c r="F25" s="2"/>
      <c r="G25" s="14">
        <f t="shared" si="0"/>
        <v>511.63999999999936</v>
      </c>
      <c r="H25" s="2"/>
      <c r="I25" s="12"/>
      <c r="M25" s="2"/>
      <c r="N25" s="2"/>
      <c r="O25" s="2">
        <f t="shared" si="1"/>
        <v>244.25000000000011</v>
      </c>
    </row>
    <row r="26" spans="2:15">
      <c r="B26" s="6"/>
      <c r="C26" s="22"/>
      <c r="E26" s="2"/>
      <c r="F26" s="2"/>
      <c r="G26" s="14">
        <f t="shared" si="0"/>
        <v>511.63999999999936</v>
      </c>
      <c r="H26" s="2"/>
      <c r="I26" s="12"/>
      <c r="M26" s="2"/>
      <c r="N26" s="2"/>
      <c r="O26" s="2">
        <f t="shared" si="1"/>
        <v>244.25000000000011</v>
      </c>
    </row>
    <row r="27" spans="2:15">
      <c r="B27" s="6"/>
      <c r="C27" s="22"/>
      <c r="E27" s="2"/>
      <c r="F27" s="2"/>
      <c r="G27" s="14">
        <f t="shared" si="0"/>
        <v>511.63999999999936</v>
      </c>
      <c r="H27" s="2"/>
      <c r="I27" s="12"/>
      <c r="M27" s="2"/>
      <c r="N27" s="2"/>
      <c r="O27" s="2">
        <f t="shared" si="1"/>
        <v>244.25000000000011</v>
      </c>
    </row>
    <row r="28" spans="2:15">
      <c r="B28" s="6"/>
      <c r="C28" s="22"/>
      <c r="E28" s="2"/>
      <c r="F28" s="2"/>
      <c r="G28" s="14">
        <f t="shared" si="0"/>
        <v>511.63999999999936</v>
      </c>
      <c r="H28" s="2"/>
      <c r="I28" s="12"/>
      <c r="M28" s="2"/>
      <c r="N28" s="2"/>
      <c r="O28" s="2">
        <f t="shared" si="1"/>
        <v>244.25000000000011</v>
      </c>
    </row>
    <row r="29" spans="2:15">
      <c r="B29" s="6"/>
      <c r="C29" s="22"/>
      <c r="E29" s="2"/>
      <c r="F29" s="2"/>
      <c r="G29" s="14">
        <f t="shared" si="0"/>
        <v>511.63999999999936</v>
      </c>
      <c r="H29" s="2"/>
      <c r="I29" s="12"/>
      <c r="J29" s="6"/>
      <c r="M29" s="2"/>
      <c r="N29" s="2"/>
      <c r="O29" s="2">
        <f t="shared" si="1"/>
        <v>244.25000000000011</v>
      </c>
    </row>
    <row r="30" spans="2:15">
      <c r="B30" s="6"/>
      <c r="C30" s="22"/>
      <c r="E30" s="2"/>
      <c r="F30" s="2"/>
      <c r="G30" s="14">
        <f t="shared" si="0"/>
        <v>511.63999999999936</v>
      </c>
      <c r="H30" s="2"/>
      <c r="I30" s="12"/>
      <c r="M30" s="2"/>
      <c r="N30" s="2"/>
      <c r="O30" s="2">
        <f t="shared" si="1"/>
        <v>244.25000000000011</v>
      </c>
    </row>
    <row r="31" spans="2:15">
      <c r="B31" s="6"/>
      <c r="C31" s="22"/>
      <c r="E31" s="2"/>
      <c r="F31" s="2"/>
      <c r="G31" s="14">
        <f t="shared" si="0"/>
        <v>511.63999999999936</v>
      </c>
      <c r="H31" s="2"/>
      <c r="I31" s="12"/>
      <c r="M31" s="2"/>
      <c r="N31" s="2"/>
      <c r="O31" s="2">
        <f t="shared" si="1"/>
        <v>244.25000000000011</v>
      </c>
    </row>
    <row r="32" spans="2:15">
      <c r="B32" s="6"/>
      <c r="C32" s="22"/>
      <c r="E32" s="2"/>
      <c r="F32" s="2"/>
      <c r="G32" s="14">
        <f t="shared" si="0"/>
        <v>511.63999999999936</v>
      </c>
      <c r="H32" s="2"/>
      <c r="I32" s="12"/>
      <c r="M32" s="2"/>
      <c r="N32" s="2"/>
      <c r="O32" s="2">
        <f t="shared" si="1"/>
        <v>244.25000000000011</v>
      </c>
    </row>
    <row r="33" spans="2:15">
      <c r="B33" s="6"/>
      <c r="C33" s="22"/>
      <c r="E33" s="2"/>
      <c r="F33" s="2"/>
      <c r="G33" s="14">
        <f t="shared" si="0"/>
        <v>511.63999999999936</v>
      </c>
      <c r="H33" s="2"/>
      <c r="I33" s="12"/>
      <c r="M33" s="2"/>
      <c r="N33" s="2"/>
      <c r="O33" s="2">
        <f t="shared" si="1"/>
        <v>244.25000000000011</v>
      </c>
    </row>
    <row r="34" spans="2:15">
      <c r="B34" s="6"/>
      <c r="C34" s="22"/>
      <c r="E34" s="2"/>
      <c r="F34" s="2"/>
      <c r="G34" s="14">
        <f t="shared" si="0"/>
        <v>511.63999999999936</v>
      </c>
      <c r="H34" s="2"/>
      <c r="I34" s="12"/>
      <c r="M34" s="2"/>
      <c r="N34" s="2"/>
      <c r="O34" s="2">
        <f t="shared" si="1"/>
        <v>244.25000000000011</v>
      </c>
    </row>
    <row r="35" spans="2:15">
      <c r="B35" s="6"/>
      <c r="C35" s="22"/>
      <c r="E35" s="2"/>
      <c r="F35" s="2"/>
      <c r="G35" s="14">
        <f t="shared" si="0"/>
        <v>511.63999999999936</v>
      </c>
      <c r="H35" s="2"/>
      <c r="I35" s="12"/>
      <c r="J35" s="6"/>
      <c r="M35" s="2"/>
      <c r="N35" s="2"/>
      <c r="O35" s="2">
        <f t="shared" si="1"/>
        <v>244.25000000000011</v>
      </c>
    </row>
    <row r="36" spans="2:15">
      <c r="B36" s="6"/>
      <c r="E36" s="2"/>
      <c r="F36" s="2"/>
      <c r="G36" s="14">
        <f t="shared" si="0"/>
        <v>511.63999999999936</v>
      </c>
      <c r="H36" s="2"/>
      <c r="I36" s="12"/>
      <c r="J36" s="6"/>
      <c r="M36" s="2"/>
      <c r="N36" s="2"/>
      <c r="O36" s="2">
        <f t="shared" si="1"/>
        <v>244.25000000000011</v>
      </c>
    </row>
    <row r="37" spans="2:15">
      <c r="B37" s="6"/>
      <c r="E37" s="2"/>
      <c r="F37" s="2"/>
      <c r="G37" s="14">
        <f t="shared" si="0"/>
        <v>511.63999999999936</v>
      </c>
      <c r="H37" s="2"/>
      <c r="I37" s="12"/>
      <c r="J37" s="6"/>
      <c r="M37" s="2"/>
      <c r="N37" s="2"/>
      <c r="O37" s="2">
        <f t="shared" si="1"/>
        <v>244.25000000000011</v>
      </c>
    </row>
    <row r="38" spans="2:15">
      <c r="B38" s="6"/>
      <c r="E38" s="2"/>
      <c r="F38" s="2"/>
      <c r="G38" s="14">
        <f t="shared" si="0"/>
        <v>511.63999999999936</v>
      </c>
      <c r="H38" s="2"/>
      <c r="I38" s="12"/>
      <c r="J38" s="6"/>
      <c r="M38" s="2"/>
      <c r="N38" s="2"/>
      <c r="O38" s="2">
        <f t="shared" si="1"/>
        <v>244.25000000000011</v>
      </c>
    </row>
    <row r="39" spans="2:15">
      <c r="B39" s="6"/>
      <c r="E39" s="2"/>
      <c r="F39" s="2"/>
      <c r="G39" s="14">
        <f t="shared" si="0"/>
        <v>511.63999999999936</v>
      </c>
      <c r="H39" s="2"/>
      <c r="I39" s="12"/>
      <c r="J39" s="6"/>
      <c r="M39" s="2"/>
      <c r="N39" s="2"/>
      <c r="O39" s="2">
        <f t="shared" si="1"/>
        <v>244.25000000000011</v>
      </c>
    </row>
  </sheetData>
  <mergeCells count="2">
    <mergeCell ref="B2:I2"/>
    <mergeCell ref="J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O32"/>
  <sheetViews>
    <sheetView workbookViewId="0">
      <selection activeCell="D7" sqref="D7"/>
    </sheetView>
  </sheetViews>
  <sheetFormatPr defaultRowHeight="15"/>
  <cols>
    <col min="2" max="2" width="10" bestFit="1" customWidth="1"/>
    <col min="3" max="3" width="41.140625" bestFit="1" customWidth="1"/>
    <col min="9" max="9" width="7.140625" bestFit="1" customWidth="1"/>
    <col min="10" max="10" width="9.7109375" bestFit="1" customWidth="1"/>
    <col min="11" max="11" width="37.140625" bestFit="1" customWidth="1"/>
  </cols>
  <sheetData>
    <row r="2" spans="2:15" ht="15.75" thickBot="1">
      <c r="E2" s="2"/>
      <c r="F2" s="2"/>
      <c r="I2" s="10"/>
      <c r="M2" s="2"/>
      <c r="N2" s="2"/>
      <c r="O2" s="2"/>
    </row>
    <row r="3" spans="2:15" ht="15.75" thickBot="1">
      <c r="B3" s="30" t="s">
        <v>68</v>
      </c>
      <c r="C3" s="31"/>
      <c r="D3" s="31"/>
      <c r="E3" s="31"/>
      <c r="F3" s="31"/>
      <c r="G3" s="31"/>
      <c r="H3" s="31"/>
      <c r="I3" s="29"/>
      <c r="J3" s="32" t="s">
        <v>55</v>
      </c>
      <c r="K3" s="33"/>
      <c r="L3" s="33"/>
      <c r="M3" s="33"/>
      <c r="N3" s="33"/>
      <c r="O3" s="34"/>
    </row>
    <row r="4" spans="2:15">
      <c r="B4" s="3" t="s">
        <v>0</v>
      </c>
      <c r="C4" s="4" t="s">
        <v>1</v>
      </c>
      <c r="D4" s="4" t="s">
        <v>2</v>
      </c>
      <c r="E4" s="5" t="s">
        <v>3</v>
      </c>
      <c r="F4" s="5" t="s">
        <v>4</v>
      </c>
      <c r="G4" s="13" t="s">
        <v>5</v>
      </c>
      <c r="H4" s="9"/>
      <c r="I4" s="11" t="s">
        <v>56</v>
      </c>
      <c r="J4" s="7" t="s">
        <v>0</v>
      </c>
      <c r="K4" s="8" t="s">
        <v>1</v>
      </c>
      <c r="L4" s="8" t="s">
        <v>2</v>
      </c>
      <c r="M4" s="9" t="s">
        <v>3</v>
      </c>
      <c r="N4" s="9" t="s">
        <v>4</v>
      </c>
      <c r="O4" s="9" t="s">
        <v>5</v>
      </c>
    </row>
    <row r="5" spans="2:15">
      <c r="B5" s="18">
        <v>43101</v>
      </c>
      <c r="C5" s="19" t="s">
        <v>101</v>
      </c>
      <c r="D5" s="19"/>
      <c r="E5" s="20"/>
      <c r="F5" s="20"/>
      <c r="G5" s="14">
        <v>511.64</v>
      </c>
      <c r="H5" s="20"/>
      <c r="I5" s="21"/>
      <c r="J5" s="18">
        <v>43101</v>
      </c>
      <c r="K5" s="19" t="s">
        <v>101</v>
      </c>
      <c r="L5" s="19"/>
      <c r="M5" s="20"/>
      <c r="N5" s="20"/>
      <c r="O5" s="20">
        <v>244.25</v>
      </c>
    </row>
    <row r="6" spans="2:15">
      <c r="B6" s="1">
        <v>43101</v>
      </c>
      <c r="C6" s="22" t="s">
        <v>73</v>
      </c>
      <c r="E6" s="2"/>
      <c r="F6" s="2"/>
      <c r="G6" s="14">
        <f>G5+E6-F6</f>
        <v>511.64</v>
      </c>
      <c r="H6" s="2"/>
      <c r="I6" s="10"/>
      <c r="J6" s="1">
        <v>43101</v>
      </c>
      <c r="K6" t="s">
        <v>73</v>
      </c>
      <c r="M6" s="2"/>
      <c r="N6" s="2"/>
      <c r="O6" s="2">
        <f>O5+M6-N6</f>
        <v>244.25</v>
      </c>
    </row>
    <row r="7" spans="2:15">
      <c r="B7" s="1">
        <v>43158</v>
      </c>
      <c r="C7" s="24" t="s">
        <v>102</v>
      </c>
      <c r="E7" s="2"/>
      <c r="F7" s="2">
        <v>250</v>
      </c>
      <c r="G7" s="14">
        <f t="shared" ref="G7:G32" si="0">G6+E7-F7</f>
        <v>261.64</v>
      </c>
      <c r="H7" s="2"/>
      <c r="I7" s="10"/>
      <c r="M7" s="2"/>
      <c r="N7" s="2"/>
      <c r="O7" s="2">
        <f t="shared" ref="O7:O32" si="1">O6+M7-N7</f>
        <v>244.25</v>
      </c>
    </row>
    <row r="8" spans="2:15">
      <c r="B8" s="1">
        <v>43172</v>
      </c>
      <c r="C8" s="24" t="s">
        <v>103</v>
      </c>
      <c r="E8" s="2">
        <v>250</v>
      </c>
      <c r="F8" s="2"/>
      <c r="G8" s="14">
        <f t="shared" si="0"/>
        <v>511.64</v>
      </c>
      <c r="H8" s="2"/>
      <c r="I8" s="10"/>
      <c r="M8" s="2"/>
      <c r="N8" s="2"/>
      <c r="O8" s="2">
        <f t="shared" si="1"/>
        <v>244.25</v>
      </c>
    </row>
    <row r="9" spans="2:15">
      <c r="B9" s="1">
        <v>43360</v>
      </c>
      <c r="C9" s="24" t="s">
        <v>104</v>
      </c>
      <c r="E9" s="2"/>
      <c r="F9" s="2">
        <v>58.07</v>
      </c>
      <c r="G9" s="14">
        <f t="shared" si="0"/>
        <v>453.57</v>
      </c>
      <c r="H9" s="2"/>
      <c r="I9" s="10"/>
      <c r="M9" s="2"/>
      <c r="N9" s="2"/>
      <c r="O9" s="2">
        <f t="shared" si="1"/>
        <v>244.25</v>
      </c>
    </row>
    <row r="10" spans="2:15">
      <c r="B10" s="6">
        <v>43360</v>
      </c>
      <c r="C10" s="24" t="s">
        <v>105</v>
      </c>
      <c r="E10" s="2"/>
      <c r="F10" s="2">
        <v>21.19</v>
      </c>
      <c r="G10" s="14">
        <f t="shared" si="0"/>
        <v>432.38</v>
      </c>
      <c r="H10" s="2"/>
      <c r="I10" s="10"/>
      <c r="M10" s="2"/>
      <c r="N10" s="2"/>
      <c r="O10" s="2">
        <f t="shared" si="1"/>
        <v>244.25</v>
      </c>
    </row>
    <row r="11" spans="2:15">
      <c r="B11" s="6">
        <v>43404</v>
      </c>
      <c r="C11" s="24" t="s">
        <v>106</v>
      </c>
      <c r="E11" s="2"/>
      <c r="F11" s="2">
        <v>7.41</v>
      </c>
      <c r="G11" s="14">
        <f t="shared" si="0"/>
        <v>424.96999999999997</v>
      </c>
      <c r="H11" s="2"/>
      <c r="I11" s="10"/>
      <c r="M11" s="2"/>
      <c r="N11" s="2"/>
      <c r="O11" s="2">
        <f t="shared" si="1"/>
        <v>244.25</v>
      </c>
    </row>
    <row r="12" spans="2:15">
      <c r="B12" s="6">
        <v>43417</v>
      </c>
      <c r="C12" s="24" t="s">
        <v>107</v>
      </c>
      <c r="E12" s="2">
        <v>400</v>
      </c>
      <c r="F12" s="2"/>
      <c r="G12" s="14">
        <f t="shared" si="0"/>
        <v>824.97</v>
      </c>
      <c r="H12" s="2"/>
      <c r="I12" s="10"/>
      <c r="M12" s="2"/>
      <c r="N12" s="2"/>
      <c r="O12" s="2">
        <f t="shared" si="1"/>
        <v>244.25</v>
      </c>
    </row>
    <row r="13" spans="2:15">
      <c r="B13" s="6">
        <v>43417</v>
      </c>
      <c r="C13" s="24" t="s">
        <v>108</v>
      </c>
      <c r="E13" s="2">
        <v>200</v>
      </c>
      <c r="F13" s="2"/>
      <c r="G13" s="14">
        <f t="shared" si="0"/>
        <v>1024.97</v>
      </c>
      <c r="H13" s="2"/>
      <c r="I13" s="10"/>
      <c r="J13" s="6"/>
      <c r="K13" s="24"/>
      <c r="M13" s="2"/>
      <c r="N13" s="2"/>
      <c r="O13" s="2">
        <f t="shared" si="1"/>
        <v>244.25</v>
      </c>
    </row>
    <row r="14" spans="2:15">
      <c r="B14" s="6">
        <v>43437</v>
      </c>
      <c r="C14" s="24" t="s">
        <v>109</v>
      </c>
      <c r="E14" s="2"/>
      <c r="F14" s="2">
        <v>10.34</v>
      </c>
      <c r="G14" s="14">
        <f t="shared" si="0"/>
        <v>1014.63</v>
      </c>
      <c r="H14" s="2"/>
      <c r="I14" s="10"/>
      <c r="J14" s="6"/>
      <c r="K14" s="24"/>
      <c r="M14" s="2"/>
      <c r="N14" s="2"/>
      <c r="O14" s="2">
        <f t="shared" si="1"/>
        <v>244.25</v>
      </c>
    </row>
    <row r="15" spans="2:15">
      <c r="B15" s="6">
        <v>43441</v>
      </c>
      <c r="C15" s="24" t="s">
        <v>110</v>
      </c>
      <c r="E15" s="2"/>
      <c r="F15" s="2">
        <v>300</v>
      </c>
      <c r="G15" s="14">
        <f t="shared" si="0"/>
        <v>714.63</v>
      </c>
      <c r="H15" s="2"/>
      <c r="I15" s="10"/>
      <c r="M15" s="2"/>
      <c r="N15" s="2"/>
      <c r="O15" s="2">
        <f t="shared" si="1"/>
        <v>244.25</v>
      </c>
    </row>
    <row r="16" spans="2:15">
      <c r="B16" s="6">
        <v>43441</v>
      </c>
      <c r="C16" s="24" t="s">
        <v>111</v>
      </c>
      <c r="E16" s="2"/>
      <c r="F16" s="2">
        <v>300</v>
      </c>
      <c r="G16" s="14">
        <f t="shared" si="0"/>
        <v>414.63</v>
      </c>
      <c r="H16" s="2"/>
      <c r="I16" s="23"/>
      <c r="M16" s="2"/>
      <c r="N16" s="2"/>
      <c r="O16" s="2">
        <f t="shared" si="1"/>
        <v>244.25</v>
      </c>
    </row>
    <row r="17" spans="2:15">
      <c r="B17" s="6"/>
      <c r="C17" s="22"/>
      <c r="E17" s="2"/>
      <c r="F17" s="2"/>
      <c r="G17" s="14">
        <f t="shared" si="0"/>
        <v>414.63</v>
      </c>
      <c r="H17" s="2"/>
      <c r="I17" s="12"/>
      <c r="J17" s="6"/>
      <c r="M17" s="2"/>
      <c r="N17" s="2"/>
      <c r="O17" s="2">
        <f t="shared" si="1"/>
        <v>244.25</v>
      </c>
    </row>
    <row r="18" spans="2:15">
      <c r="B18" s="6"/>
      <c r="C18" s="22"/>
      <c r="E18" s="2"/>
      <c r="F18" s="2"/>
      <c r="G18" s="14">
        <f t="shared" si="0"/>
        <v>414.63</v>
      </c>
      <c r="H18" s="2"/>
      <c r="I18" s="12"/>
      <c r="M18" s="2"/>
      <c r="N18" s="2"/>
      <c r="O18" s="2">
        <f t="shared" si="1"/>
        <v>244.25</v>
      </c>
    </row>
    <row r="19" spans="2:15">
      <c r="B19" s="6"/>
      <c r="C19" s="22"/>
      <c r="E19" s="2"/>
      <c r="F19" s="2"/>
      <c r="G19" s="14">
        <f t="shared" si="0"/>
        <v>414.63</v>
      </c>
      <c r="H19" s="2"/>
      <c r="I19" s="12"/>
      <c r="M19" s="2"/>
      <c r="N19" s="2"/>
      <c r="O19" s="2">
        <f t="shared" si="1"/>
        <v>244.25</v>
      </c>
    </row>
    <row r="20" spans="2:15">
      <c r="B20" s="6"/>
      <c r="C20" s="22"/>
      <c r="E20" s="2"/>
      <c r="F20" s="2"/>
      <c r="G20" s="14">
        <f t="shared" si="0"/>
        <v>414.63</v>
      </c>
      <c r="H20" s="2"/>
      <c r="I20" s="12"/>
      <c r="M20" s="2"/>
      <c r="N20" s="2"/>
      <c r="O20" s="2">
        <f t="shared" si="1"/>
        <v>244.25</v>
      </c>
    </row>
    <row r="21" spans="2:15">
      <c r="B21" s="6"/>
      <c r="C21" s="22"/>
      <c r="E21" s="2"/>
      <c r="F21" s="2"/>
      <c r="G21" s="14">
        <f t="shared" si="0"/>
        <v>414.63</v>
      </c>
      <c r="H21" s="2"/>
      <c r="I21" s="12"/>
      <c r="M21" s="2"/>
      <c r="N21" s="2"/>
      <c r="O21" s="2">
        <f t="shared" si="1"/>
        <v>244.25</v>
      </c>
    </row>
    <row r="22" spans="2:15">
      <c r="B22" s="6"/>
      <c r="C22" s="22"/>
      <c r="E22" s="2"/>
      <c r="F22" s="2"/>
      <c r="G22" s="14">
        <f t="shared" si="0"/>
        <v>414.63</v>
      </c>
      <c r="H22" s="2"/>
      <c r="I22" s="12"/>
      <c r="J22" s="6"/>
      <c r="M22" s="2"/>
      <c r="N22" s="2"/>
      <c r="O22" s="2">
        <f t="shared" si="1"/>
        <v>244.25</v>
      </c>
    </row>
    <row r="23" spans="2:15">
      <c r="B23" s="6"/>
      <c r="C23" s="22"/>
      <c r="E23" s="2"/>
      <c r="F23" s="2"/>
      <c r="G23" s="14">
        <f t="shared" si="0"/>
        <v>414.63</v>
      </c>
      <c r="H23" s="2"/>
      <c r="I23" s="12"/>
      <c r="M23" s="2"/>
      <c r="N23" s="2"/>
      <c r="O23" s="2">
        <f t="shared" si="1"/>
        <v>244.25</v>
      </c>
    </row>
    <row r="24" spans="2:15">
      <c r="B24" s="6"/>
      <c r="C24" s="22"/>
      <c r="E24" s="2"/>
      <c r="F24" s="2"/>
      <c r="G24" s="14">
        <f t="shared" si="0"/>
        <v>414.63</v>
      </c>
      <c r="H24" s="2"/>
      <c r="I24" s="12"/>
      <c r="M24" s="2"/>
      <c r="N24" s="2"/>
      <c r="O24" s="2">
        <f t="shared" si="1"/>
        <v>244.25</v>
      </c>
    </row>
    <row r="25" spans="2:15">
      <c r="B25" s="6"/>
      <c r="C25" s="22"/>
      <c r="E25" s="2"/>
      <c r="F25" s="2"/>
      <c r="G25" s="14">
        <f t="shared" si="0"/>
        <v>414.63</v>
      </c>
      <c r="H25" s="2"/>
      <c r="I25" s="12"/>
      <c r="M25" s="2"/>
      <c r="N25" s="2"/>
      <c r="O25" s="2">
        <f t="shared" si="1"/>
        <v>244.25</v>
      </c>
    </row>
    <row r="26" spans="2:15">
      <c r="B26" s="6"/>
      <c r="C26" s="22"/>
      <c r="E26" s="2"/>
      <c r="F26" s="2"/>
      <c r="G26" s="14">
        <f t="shared" si="0"/>
        <v>414.63</v>
      </c>
      <c r="H26" s="2"/>
      <c r="I26" s="12"/>
      <c r="M26" s="2"/>
      <c r="N26" s="2"/>
      <c r="O26" s="2">
        <f t="shared" si="1"/>
        <v>244.25</v>
      </c>
    </row>
    <row r="27" spans="2:15">
      <c r="B27" s="6"/>
      <c r="C27" s="22"/>
      <c r="E27" s="2"/>
      <c r="F27" s="2"/>
      <c r="G27" s="14">
        <f t="shared" si="0"/>
        <v>414.63</v>
      </c>
      <c r="H27" s="2"/>
      <c r="I27" s="12"/>
      <c r="M27" s="2"/>
      <c r="N27" s="2"/>
      <c r="O27" s="2">
        <f t="shared" si="1"/>
        <v>244.25</v>
      </c>
    </row>
    <row r="28" spans="2:15">
      <c r="B28" s="6"/>
      <c r="C28" s="22"/>
      <c r="E28" s="2"/>
      <c r="F28" s="2"/>
      <c r="G28" s="14">
        <f t="shared" si="0"/>
        <v>414.63</v>
      </c>
      <c r="H28" s="2"/>
      <c r="I28" s="12"/>
      <c r="J28" s="6"/>
      <c r="M28" s="2"/>
      <c r="N28" s="2"/>
      <c r="O28" s="2">
        <f t="shared" si="1"/>
        <v>244.25</v>
      </c>
    </row>
    <row r="29" spans="2:15">
      <c r="B29" s="6"/>
      <c r="E29" s="2"/>
      <c r="F29" s="2"/>
      <c r="G29" s="14">
        <f t="shared" si="0"/>
        <v>414.63</v>
      </c>
      <c r="H29" s="2"/>
      <c r="I29" s="12"/>
      <c r="J29" s="6"/>
      <c r="M29" s="2"/>
      <c r="N29" s="2"/>
      <c r="O29" s="2">
        <f t="shared" si="1"/>
        <v>244.25</v>
      </c>
    </row>
    <row r="30" spans="2:15">
      <c r="B30" s="6"/>
      <c r="E30" s="2"/>
      <c r="F30" s="2"/>
      <c r="G30" s="14">
        <f t="shared" si="0"/>
        <v>414.63</v>
      </c>
      <c r="H30" s="2"/>
      <c r="I30" s="12"/>
      <c r="J30" s="6"/>
      <c r="M30" s="2"/>
      <c r="N30" s="2"/>
      <c r="O30" s="2">
        <f t="shared" si="1"/>
        <v>244.25</v>
      </c>
    </row>
    <row r="31" spans="2:15">
      <c r="B31" s="6"/>
      <c r="E31" s="2"/>
      <c r="F31" s="2"/>
      <c r="G31" s="14">
        <f t="shared" si="0"/>
        <v>414.63</v>
      </c>
      <c r="H31" s="2"/>
      <c r="I31" s="12"/>
      <c r="J31" s="6"/>
      <c r="M31" s="2"/>
      <c r="N31" s="2"/>
      <c r="O31" s="2">
        <f t="shared" si="1"/>
        <v>244.25</v>
      </c>
    </row>
    <row r="32" spans="2:15">
      <c r="B32" s="6"/>
      <c r="E32" s="2"/>
      <c r="F32" s="2"/>
      <c r="G32" s="14">
        <f t="shared" si="0"/>
        <v>414.63</v>
      </c>
      <c r="H32" s="2"/>
      <c r="I32" s="12"/>
      <c r="J32" s="6"/>
      <c r="M32" s="2"/>
      <c r="N32" s="2"/>
      <c r="O32" s="2">
        <f t="shared" si="1"/>
        <v>244.25</v>
      </c>
    </row>
  </sheetData>
  <mergeCells count="2">
    <mergeCell ref="B3:I3"/>
    <mergeCell ref="J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G40"/>
  <sheetViews>
    <sheetView tabSelected="1" topLeftCell="A4" zoomScale="90" zoomScaleNormal="90" workbookViewId="0">
      <selection activeCell="B36" sqref="B36"/>
    </sheetView>
  </sheetViews>
  <sheetFormatPr defaultRowHeight="15"/>
  <cols>
    <col min="2" max="2" width="10.42578125" style="1" bestFit="1" customWidth="1"/>
    <col min="3" max="3" width="54.42578125" customWidth="1"/>
    <col min="5" max="5" width="9.42578125" style="2" bestFit="1" customWidth="1"/>
    <col min="6" max="6" width="12.140625" style="2" bestFit="1" customWidth="1"/>
  </cols>
  <sheetData>
    <row r="1" spans="2:7" ht="15.75" thickBot="1">
      <c r="B1" s="27" t="s">
        <v>112</v>
      </c>
      <c r="C1" s="28"/>
      <c r="D1" s="28"/>
      <c r="E1" s="28"/>
      <c r="F1" s="28"/>
      <c r="G1" s="29"/>
    </row>
    <row r="2" spans="2:7">
      <c r="B2" s="7" t="s">
        <v>0</v>
      </c>
      <c r="C2" s="8" t="s">
        <v>1</v>
      </c>
      <c r="D2" s="8" t="s">
        <v>2</v>
      </c>
      <c r="E2" s="9" t="s">
        <v>3</v>
      </c>
      <c r="F2" s="9" t="s">
        <v>4</v>
      </c>
      <c r="G2" s="26" t="s">
        <v>5</v>
      </c>
    </row>
    <row r="3" spans="2:7">
      <c r="B3" s="1">
        <v>43466</v>
      </c>
      <c r="C3" s="24" t="s">
        <v>113</v>
      </c>
      <c r="G3" s="14">
        <v>414.63</v>
      </c>
    </row>
    <row r="4" spans="2:7">
      <c r="B4" s="1">
        <v>43466</v>
      </c>
      <c r="C4" s="24" t="s">
        <v>114</v>
      </c>
      <c r="G4" s="14">
        <f t="shared" ref="G4:G40" si="0">G3+E4-F4</f>
        <v>414.63</v>
      </c>
    </row>
    <row r="5" spans="2:7">
      <c r="B5" s="1">
        <v>43472</v>
      </c>
      <c r="C5" s="24" t="s">
        <v>115</v>
      </c>
      <c r="D5" t="s">
        <v>15</v>
      </c>
      <c r="F5" s="2">
        <v>241.46</v>
      </c>
      <c r="G5" s="14">
        <f t="shared" si="0"/>
        <v>173.17</v>
      </c>
    </row>
    <row r="6" spans="2:7">
      <c r="B6" s="1">
        <v>43473</v>
      </c>
      <c r="C6" s="24" t="s">
        <v>116</v>
      </c>
      <c r="D6" t="s">
        <v>9</v>
      </c>
      <c r="E6" s="2">
        <v>2000</v>
      </c>
      <c r="G6" s="14">
        <f t="shared" si="0"/>
        <v>2173.17</v>
      </c>
    </row>
    <row r="7" spans="2:7">
      <c r="B7" s="1">
        <v>43475</v>
      </c>
      <c r="C7" s="24" t="s">
        <v>117</v>
      </c>
      <c r="D7" t="s">
        <v>15</v>
      </c>
      <c r="F7" s="2">
        <v>39</v>
      </c>
      <c r="G7" s="14">
        <f t="shared" si="0"/>
        <v>2134.17</v>
      </c>
    </row>
    <row r="8" spans="2:7">
      <c r="B8" s="1">
        <v>43487</v>
      </c>
      <c r="C8" s="24" t="s">
        <v>118</v>
      </c>
      <c r="D8" t="s">
        <v>15</v>
      </c>
      <c r="F8" s="2">
        <v>10</v>
      </c>
      <c r="G8" s="14">
        <f t="shared" si="0"/>
        <v>2124.17</v>
      </c>
    </row>
    <row r="9" spans="2:7">
      <c r="B9" s="1">
        <v>43487</v>
      </c>
      <c r="C9" s="24" t="s">
        <v>121</v>
      </c>
      <c r="D9" t="s">
        <v>15</v>
      </c>
      <c r="F9" s="2">
        <v>15</v>
      </c>
      <c r="G9" s="14">
        <f t="shared" si="0"/>
        <v>2109.17</v>
      </c>
    </row>
    <row r="10" spans="2:7">
      <c r="B10" s="1">
        <v>43487</v>
      </c>
      <c r="C10" s="24" t="s">
        <v>123</v>
      </c>
      <c r="D10" t="s">
        <v>119</v>
      </c>
      <c r="F10" s="2">
        <v>221.74</v>
      </c>
      <c r="G10" s="14">
        <f t="shared" si="0"/>
        <v>1887.43</v>
      </c>
    </row>
    <row r="11" spans="2:7">
      <c r="B11" s="1">
        <v>43494</v>
      </c>
      <c r="C11" s="24" t="s">
        <v>120</v>
      </c>
      <c r="D11" t="s">
        <v>15</v>
      </c>
      <c r="F11" s="2">
        <v>52.25</v>
      </c>
      <c r="G11" s="14">
        <f t="shared" si="0"/>
        <v>1835.18</v>
      </c>
    </row>
    <row r="12" spans="2:7">
      <c r="B12" s="1">
        <v>43516</v>
      </c>
      <c r="C12" s="24" t="s">
        <v>122</v>
      </c>
      <c r="D12" t="s">
        <v>119</v>
      </c>
      <c r="E12" s="2">
        <v>280.45999999999998</v>
      </c>
      <c r="G12" s="14">
        <f t="shared" si="0"/>
        <v>2115.64</v>
      </c>
    </row>
    <row r="13" spans="2:7">
      <c r="B13" s="1">
        <v>43522</v>
      </c>
      <c r="C13" s="24" t="s">
        <v>124</v>
      </c>
      <c r="D13" t="s">
        <v>15</v>
      </c>
      <c r="F13" s="2">
        <v>233.09</v>
      </c>
      <c r="G13" s="14">
        <f t="shared" si="0"/>
        <v>1882.55</v>
      </c>
    </row>
    <row r="14" spans="2:7">
      <c r="B14" s="1">
        <v>43524</v>
      </c>
      <c r="C14" t="s">
        <v>125</v>
      </c>
      <c r="D14" t="s">
        <v>9</v>
      </c>
      <c r="F14" s="2">
        <v>250</v>
      </c>
      <c r="G14" s="14">
        <f t="shared" si="0"/>
        <v>1632.55</v>
      </c>
    </row>
    <row r="15" spans="2:7">
      <c r="B15" s="1">
        <v>43532</v>
      </c>
      <c r="C15" t="s">
        <v>126</v>
      </c>
      <c r="D15" t="s">
        <v>15</v>
      </c>
      <c r="F15" s="2">
        <v>10</v>
      </c>
      <c r="G15" s="14">
        <f t="shared" si="0"/>
        <v>1622.55</v>
      </c>
    </row>
    <row r="16" spans="2:7">
      <c r="B16" s="1">
        <v>43535</v>
      </c>
      <c r="C16" t="s">
        <v>126</v>
      </c>
      <c r="D16" t="s">
        <v>15</v>
      </c>
      <c r="F16" s="2">
        <v>4.3499999999999996</v>
      </c>
      <c r="G16" s="14">
        <f t="shared" si="0"/>
        <v>1618.2</v>
      </c>
    </row>
    <row r="17" spans="2:7">
      <c r="B17" s="1">
        <v>43544</v>
      </c>
      <c r="C17" t="s">
        <v>128</v>
      </c>
      <c r="D17" t="s">
        <v>15</v>
      </c>
      <c r="F17" s="2">
        <v>56</v>
      </c>
      <c r="G17" s="14">
        <f t="shared" si="0"/>
        <v>1562.2</v>
      </c>
    </row>
    <row r="18" spans="2:7">
      <c r="B18" s="1">
        <v>43577</v>
      </c>
      <c r="C18" t="s">
        <v>129</v>
      </c>
      <c r="D18" t="s">
        <v>15</v>
      </c>
      <c r="F18" s="2">
        <v>14.5</v>
      </c>
      <c r="G18" s="14">
        <f t="shared" si="0"/>
        <v>1547.7</v>
      </c>
    </row>
    <row r="19" spans="2:7">
      <c r="B19" s="1">
        <v>43577</v>
      </c>
      <c r="C19" t="s">
        <v>127</v>
      </c>
      <c r="D19" t="s">
        <v>15</v>
      </c>
      <c r="F19" s="2">
        <v>110.86</v>
      </c>
      <c r="G19" s="14">
        <f t="shared" si="0"/>
        <v>1436.8400000000001</v>
      </c>
    </row>
    <row r="20" spans="2:7">
      <c r="B20" s="1">
        <v>43682</v>
      </c>
      <c r="C20" t="s">
        <v>130</v>
      </c>
      <c r="D20" t="s">
        <v>15</v>
      </c>
      <c r="F20" s="2">
        <v>12.48</v>
      </c>
      <c r="G20" s="14">
        <f t="shared" si="0"/>
        <v>1424.3600000000001</v>
      </c>
    </row>
    <row r="21" spans="2:7">
      <c r="B21" s="1">
        <v>43682</v>
      </c>
      <c r="C21" t="s">
        <v>131</v>
      </c>
      <c r="D21" t="s">
        <v>15</v>
      </c>
      <c r="F21" s="2">
        <v>59.32</v>
      </c>
      <c r="G21" s="14">
        <f t="shared" si="0"/>
        <v>1365.0400000000002</v>
      </c>
    </row>
    <row r="22" spans="2:7">
      <c r="B22" s="1">
        <v>43711</v>
      </c>
      <c r="C22" t="s">
        <v>132</v>
      </c>
      <c r="D22" t="s">
        <v>15</v>
      </c>
      <c r="F22" s="2">
        <v>6.57</v>
      </c>
      <c r="G22" s="14">
        <f t="shared" si="0"/>
        <v>1358.4700000000003</v>
      </c>
    </row>
    <row r="23" spans="2:7">
      <c r="B23" s="1">
        <v>43711</v>
      </c>
      <c r="C23" t="s">
        <v>133</v>
      </c>
      <c r="D23" t="s">
        <v>15</v>
      </c>
      <c r="F23" s="2">
        <v>48</v>
      </c>
      <c r="G23" s="14">
        <f t="shared" si="0"/>
        <v>1310.4700000000003</v>
      </c>
    </row>
    <row r="24" spans="2:7">
      <c r="B24" s="1">
        <v>43717</v>
      </c>
      <c r="C24" t="s">
        <v>134</v>
      </c>
      <c r="D24" t="s">
        <v>15</v>
      </c>
      <c r="F24" s="2">
        <v>114.82</v>
      </c>
      <c r="G24" s="14">
        <f t="shared" si="0"/>
        <v>1195.6500000000003</v>
      </c>
    </row>
    <row r="25" spans="2:7">
      <c r="B25" s="1">
        <v>43717</v>
      </c>
      <c r="C25" t="s">
        <v>135</v>
      </c>
      <c r="D25" t="s">
        <v>15</v>
      </c>
      <c r="F25" s="2">
        <v>42.34</v>
      </c>
      <c r="G25" s="14">
        <f t="shared" si="0"/>
        <v>1153.3100000000004</v>
      </c>
    </row>
    <row r="26" spans="2:7">
      <c r="B26" s="1">
        <v>43720</v>
      </c>
      <c r="C26" t="s">
        <v>136</v>
      </c>
      <c r="D26" t="s">
        <v>15</v>
      </c>
      <c r="F26" s="2">
        <v>30.64</v>
      </c>
      <c r="G26" s="14">
        <f t="shared" si="0"/>
        <v>1122.6700000000003</v>
      </c>
    </row>
    <row r="27" spans="2:7">
      <c r="B27" s="1">
        <v>43720</v>
      </c>
      <c r="C27" t="s">
        <v>137</v>
      </c>
      <c r="D27" t="s">
        <v>15</v>
      </c>
      <c r="F27" s="2">
        <v>51.28</v>
      </c>
      <c r="G27" s="14">
        <f t="shared" si="0"/>
        <v>1071.3900000000003</v>
      </c>
    </row>
    <row r="28" spans="2:7">
      <c r="B28" s="1">
        <v>43741</v>
      </c>
      <c r="C28" t="s">
        <v>138</v>
      </c>
      <c r="D28" t="s">
        <v>15</v>
      </c>
      <c r="F28" s="2">
        <v>79.78</v>
      </c>
      <c r="G28" s="14">
        <f t="shared" si="0"/>
        <v>991.61000000000035</v>
      </c>
    </row>
    <row r="29" spans="2:7">
      <c r="B29" s="1">
        <v>43742</v>
      </c>
      <c r="C29" t="s">
        <v>139</v>
      </c>
      <c r="D29" t="s">
        <v>9</v>
      </c>
      <c r="E29" s="2">
        <v>79.78</v>
      </c>
      <c r="G29" s="14">
        <f t="shared" si="0"/>
        <v>1071.3900000000003</v>
      </c>
    </row>
    <row r="30" spans="2:7">
      <c r="B30" s="1">
        <v>43766</v>
      </c>
      <c r="C30" t="s">
        <v>140</v>
      </c>
      <c r="D30" t="s">
        <v>15</v>
      </c>
      <c r="F30" s="2">
        <v>91.26</v>
      </c>
      <c r="G30" s="14">
        <f t="shared" si="0"/>
        <v>980.13000000000034</v>
      </c>
    </row>
    <row r="31" spans="2:7">
      <c r="B31" s="1">
        <v>43784</v>
      </c>
      <c r="C31" t="s">
        <v>141</v>
      </c>
      <c r="D31" t="s">
        <v>15</v>
      </c>
      <c r="F31" s="2">
        <v>17.600000000000001</v>
      </c>
      <c r="G31" s="14">
        <f t="shared" si="0"/>
        <v>962.53000000000031</v>
      </c>
    </row>
    <row r="32" spans="2:7">
      <c r="B32" s="1">
        <v>43784</v>
      </c>
      <c r="C32" t="s">
        <v>142</v>
      </c>
      <c r="D32" t="s">
        <v>15</v>
      </c>
      <c r="F32" s="2">
        <v>62.55</v>
      </c>
      <c r="G32" s="14">
        <f t="shared" si="0"/>
        <v>899.98000000000036</v>
      </c>
    </row>
    <row r="33" spans="2:7">
      <c r="B33" s="1">
        <v>43784</v>
      </c>
      <c r="C33" t="s">
        <v>143</v>
      </c>
      <c r="D33" t="s">
        <v>15</v>
      </c>
      <c r="F33" s="2">
        <v>144.07</v>
      </c>
      <c r="G33" s="14">
        <f t="shared" si="0"/>
        <v>755.91000000000031</v>
      </c>
    </row>
    <row r="34" spans="2:7">
      <c r="B34" s="1">
        <v>43784</v>
      </c>
      <c r="C34" t="s">
        <v>144</v>
      </c>
      <c r="D34" t="s">
        <v>15</v>
      </c>
      <c r="F34" s="2">
        <v>36</v>
      </c>
      <c r="G34" s="14">
        <f t="shared" si="0"/>
        <v>719.91000000000031</v>
      </c>
    </row>
    <row r="35" spans="2:7">
      <c r="B35" s="1">
        <v>43784</v>
      </c>
      <c r="C35" t="s">
        <v>145</v>
      </c>
      <c r="D35" t="s">
        <v>15</v>
      </c>
      <c r="F35" s="2">
        <v>18</v>
      </c>
      <c r="G35" s="14">
        <f t="shared" si="0"/>
        <v>701.91000000000031</v>
      </c>
    </row>
    <row r="36" spans="2:7">
      <c r="G36" s="14">
        <f t="shared" si="0"/>
        <v>701.91000000000031</v>
      </c>
    </row>
    <row r="37" spans="2:7">
      <c r="G37" s="14">
        <f t="shared" si="0"/>
        <v>701.91000000000031</v>
      </c>
    </row>
    <row r="38" spans="2:7">
      <c r="G38" s="14">
        <f t="shared" si="0"/>
        <v>701.91000000000031</v>
      </c>
    </row>
    <row r="39" spans="2:7">
      <c r="G39" s="14">
        <f t="shared" si="0"/>
        <v>701.91000000000031</v>
      </c>
    </row>
    <row r="40" spans="2:7">
      <c r="G40" s="14">
        <f t="shared" si="0"/>
        <v>701.91000000000031</v>
      </c>
    </row>
  </sheetData>
  <mergeCells count="1">
    <mergeCell ref="B1:G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2014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HOSTON</dc:creator>
  <cp:lastModifiedBy>JOSHUA HOSTON</cp:lastModifiedBy>
  <dcterms:created xsi:type="dcterms:W3CDTF">2014-10-09T16:55:28Z</dcterms:created>
  <dcterms:modified xsi:type="dcterms:W3CDTF">2020-01-30T20:42:14Z</dcterms:modified>
</cp:coreProperties>
</file>